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skova\Downloads\"/>
    </mc:Choice>
  </mc:AlternateContent>
  <bookViews>
    <workbookView xWindow="0" yWindow="0" windowWidth="28800" windowHeight="12435"/>
  </bookViews>
  <sheets>
    <sheet name="ТО и Субъекты РФ" sheetId="2" r:id="rId1"/>
    <sheet name="Квоты от ТО и субъктов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 s="1"/>
  <c r="I11" i="1"/>
  <c r="J11" i="1" s="1"/>
  <c r="I15" i="1"/>
  <c r="J15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I43" i="1"/>
  <c r="J43" i="1" s="1"/>
  <c r="I47" i="1"/>
  <c r="J47" i="1" s="1"/>
  <c r="I51" i="1"/>
  <c r="J51" i="1" s="1"/>
  <c r="I55" i="1"/>
  <c r="J55" i="1" s="1"/>
  <c r="I59" i="1"/>
  <c r="J59" i="1" s="1"/>
  <c r="I63" i="1"/>
  <c r="J63" i="1" s="1"/>
  <c r="I67" i="1"/>
  <c r="J67" i="1" s="1"/>
  <c r="I71" i="1"/>
  <c r="J71" i="1" s="1"/>
  <c r="I75" i="1"/>
  <c r="J75" i="1" s="1"/>
  <c r="I79" i="1"/>
  <c r="J79" i="1" s="1"/>
  <c r="I83" i="1"/>
  <c r="J83" i="1" s="1"/>
  <c r="I87" i="1"/>
  <c r="J87" i="1" s="1"/>
  <c r="H4" i="1"/>
  <c r="I4" i="1" s="1"/>
  <c r="J4" i="1" s="1"/>
  <c r="H5" i="1"/>
  <c r="I5" i="1" s="1"/>
  <c r="H6" i="1"/>
  <c r="I6" i="1" s="1"/>
  <c r="J6" i="1" s="1"/>
  <c r="H7" i="1"/>
  <c r="H8" i="1"/>
  <c r="I8" i="1" s="1"/>
  <c r="H9" i="1"/>
  <c r="I9" i="1" s="1"/>
  <c r="J9" i="1" s="1"/>
  <c r="H10" i="1"/>
  <c r="I10" i="1" s="1"/>
  <c r="J10" i="1" s="1"/>
  <c r="H11" i="1"/>
  <c r="H12" i="1"/>
  <c r="I12" i="1" s="1"/>
  <c r="J12" i="1" s="1"/>
  <c r="H13" i="1"/>
  <c r="I13" i="1" s="1"/>
  <c r="J13" i="1" s="1"/>
  <c r="H14" i="1"/>
  <c r="I14" i="1" s="1"/>
  <c r="J14" i="1" s="1"/>
  <c r="H15" i="1"/>
  <c r="H16" i="1"/>
  <c r="I16" i="1" s="1"/>
  <c r="J16" i="1" s="1"/>
  <c r="H17" i="1"/>
  <c r="I17" i="1" s="1"/>
  <c r="J17" i="1" s="1"/>
  <c r="H18" i="1"/>
  <c r="I18" i="1" s="1"/>
  <c r="J18" i="1" s="1"/>
  <c r="H19" i="1"/>
  <c r="H20" i="1"/>
  <c r="I20" i="1" s="1"/>
  <c r="J20" i="1" s="1"/>
  <c r="H21" i="1"/>
  <c r="I21" i="1" s="1"/>
  <c r="H22" i="1"/>
  <c r="I22" i="1" s="1"/>
  <c r="J22" i="1" s="1"/>
  <c r="H23" i="1"/>
  <c r="H24" i="1"/>
  <c r="I24" i="1" s="1"/>
  <c r="J24" i="1" s="1"/>
  <c r="H25" i="1"/>
  <c r="I25" i="1" s="1"/>
  <c r="J25" i="1" s="1"/>
  <c r="H26" i="1"/>
  <c r="I26" i="1" s="1"/>
  <c r="J26" i="1" s="1"/>
  <c r="H27" i="1"/>
  <c r="H28" i="1"/>
  <c r="I28" i="1" s="1"/>
  <c r="J28" i="1" s="1"/>
  <c r="H29" i="1"/>
  <c r="I29" i="1" s="1"/>
  <c r="J29" i="1" s="1"/>
  <c r="H30" i="1"/>
  <c r="I30" i="1" s="1"/>
  <c r="J30" i="1" s="1"/>
  <c r="H31" i="1"/>
  <c r="H32" i="1"/>
  <c r="I32" i="1" s="1"/>
  <c r="J32" i="1" s="1"/>
  <c r="H33" i="1"/>
  <c r="I33" i="1" s="1"/>
  <c r="J33" i="1" s="1"/>
  <c r="H34" i="1"/>
  <c r="I34" i="1" s="1"/>
  <c r="H35" i="1"/>
  <c r="H36" i="1"/>
  <c r="I36" i="1" s="1"/>
  <c r="J36" i="1" s="1"/>
  <c r="H37" i="1"/>
  <c r="I37" i="1" s="1"/>
  <c r="J37" i="1" s="1"/>
  <c r="H38" i="1"/>
  <c r="I38" i="1" s="1"/>
  <c r="J38" i="1" s="1"/>
  <c r="H39" i="1"/>
  <c r="H40" i="1"/>
  <c r="I40" i="1" s="1"/>
  <c r="J40" i="1" s="1"/>
  <c r="H41" i="1"/>
  <c r="I41" i="1" s="1"/>
  <c r="J41" i="1" s="1"/>
  <c r="H42" i="1"/>
  <c r="I42" i="1" s="1"/>
  <c r="J42" i="1" s="1"/>
  <c r="H43" i="1"/>
  <c r="H44" i="1"/>
  <c r="I44" i="1" s="1"/>
  <c r="J44" i="1" s="1"/>
  <c r="H45" i="1"/>
  <c r="I45" i="1" s="1"/>
  <c r="J45" i="1" s="1"/>
  <c r="H46" i="1"/>
  <c r="I46" i="1" s="1"/>
  <c r="J46" i="1" s="1"/>
  <c r="H47" i="1"/>
  <c r="H48" i="1"/>
  <c r="I48" i="1" s="1"/>
  <c r="J48" i="1" s="1"/>
  <c r="H49" i="1"/>
  <c r="I49" i="1" s="1"/>
  <c r="J49" i="1" s="1"/>
  <c r="H50" i="1"/>
  <c r="I50" i="1" s="1"/>
  <c r="J50" i="1" s="1"/>
  <c r="H51" i="1"/>
  <c r="H52" i="1"/>
  <c r="I52" i="1" s="1"/>
  <c r="H53" i="1"/>
  <c r="I53" i="1" s="1"/>
  <c r="J53" i="1" s="1"/>
  <c r="H54" i="1"/>
  <c r="I54" i="1" s="1"/>
  <c r="J54" i="1" s="1"/>
  <c r="H55" i="1"/>
  <c r="H56" i="1"/>
  <c r="I56" i="1" s="1"/>
  <c r="J56" i="1" s="1"/>
  <c r="H57" i="1"/>
  <c r="I57" i="1" s="1"/>
  <c r="H58" i="1"/>
  <c r="I58" i="1" s="1"/>
  <c r="J58" i="1" s="1"/>
  <c r="H59" i="1"/>
  <c r="H60" i="1"/>
  <c r="I60" i="1" s="1"/>
  <c r="J60" i="1" s="1"/>
  <c r="H61" i="1"/>
  <c r="I61" i="1" s="1"/>
  <c r="H62" i="1"/>
  <c r="I62" i="1" s="1"/>
  <c r="J62" i="1" s="1"/>
  <c r="H63" i="1"/>
  <c r="H64" i="1"/>
  <c r="I64" i="1" s="1"/>
  <c r="J64" i="1" s="1"/>
  <c r="H65" i="1"/>
  <c r="I65" i="1" s="1"/>
  <c r="J65" i="1" s="1"/>
  <c r="H66" i="1"/>
  <c r="I66" i="1" s="1"/>
  <c r="J66" i="1" s="1"/>
  <c r="H67" i="1"/>
  <c r="H68" i="1"/>
  <c r="I68" i="1" s="1"/>
  <c r="J68" i="1" s="1"/>
  <c r="H69" i="1"/>
  <c r="I69" i="1" s="1"/>
  <c r="J69" i="1" s="1"/>
  <c r="H70" i="1"/>
  <c r="I70" i="1" s="1"/>
  <c r="J70" i="1" s="1"/>
  <c r="H71" i="1"/>
  <c r="H72" i="1"/>
  <c r="I72" i="1" s="1"/>
  <c r="J72" i="1" s="1"/>
  <c r="H73" i="1"/>
  <c r="I73" i="1" s="1"/>
  <c r="J73" i="1" s="1"/>
  <c r="H74" i="1"/>
  <c r="I74" i="1" s="1"/>
  <c r="J74" i="1" s="1"/>
  <c r="K74" i="1" s="1"/>
  <c r="H75" i="1"/>
  <c r="H76" i="1"/>
  <c r="I76" i="1" s="1"/>
  <c r="J76" i="1" s="1"/>
  <c r="H77" i="1"/>
  <c r="I77" i="1" s="1"/>
  <c r="J77" i="1" s="1"/>
  <c r="H78" i="1"/>
  <c r="I78" i="1" s="1"/>
  <c r="J78" i="1" s="1"/>
  <c r="H79" i="1"/>
  <c r="H80" i="1"/>
  <c r="I80" i="1" s="1"/>
  <c r="J80" i="1" s="1"/>
  <c r="H81" i="1"/>
  <c r="I81" i="1" s="1"/>
  <c r="J81" i="1" s="1"/>
  <c r="H82" i="1"/>
  <c r="I82" i="1" s="1"/>
  <c r="J82" i="1" s="1"/>
  <c r="H83" i="1"/>
  <c r="H84" i="1"/>
  <c r="I84" i="1" s="1"/>
  <c r="J84" i="1" s="1"/>
  <c r="H85" i="1"/>
  <c r="I85" i="1" s="1"/>
  <c r="J85" i="1" s="1"/>
  <c r="H86" i="1"/>
  <c r="I86" i="1" s="1"/>
  <c r="J86" i="1" s="1"/>
  <c r="H87" i="1"/>
  <c r="H3" i="1"/>
  <c r="I3" i="1" s="1"/>
  <c r="J3" i="1" s="1"/>
  <c r="K67" i="1" l="1"/>
  <c r="K61" i="1"/>
  <c r="J61" i="1"/>
  <c r="K21" i="1"/>
  <c r="J21" i="1"/>
  <c r="K5" i="1"/>
  <c r="J5" i="1"/>
  <c r="J88" i="1" s="1"/>
  <c r="K79" i="1"/>
  <c r="K47" i="1"/>
  <c r="K32" i="1"/>
  <c r="K8" i="1"/>
  <c r="J8" i="1"/>
  <c r="K34" i="1"/>
  <c r="J34" i="1"/>
  <c r="K57" i="1"/>
  <c r="J57" i="1"/>
  <c r="K3" i="1"/>
  <c r="K52" i="1"/>
  <c r="J52" i="1"/>
  <c r="H88" i="1"/>
  <c r="K43" i="1"/>
  <c r="K15" i="1"/>
  <c r="G88" i="1"/>
  <c r="F88" i="1"/>
  <c r="E88" i="1"/>
  <c r="D88" i="1"/>
  <c r="K88" i="1" l="1"/>
</calcChain>
</file>

<file path=xl/sharedStrings.xml><?xml version="1.0" encoding="utf-8"?>
<sst xmlns="http://schemas.openxmlformats.org/spreadsheetml/2006/main" count="253" uniqueCount="149">
  <si>
    <t>ФО</t>
  </si>
  <si>
    <t>ТО</t>
  </si>
  <si>
    <t>ФЛ</t>
  </si>
  <si>
    <t>Всего</t>
  </si>
  <si>
    <t>Значение</t>
  </si>
  <si>
    <t>Делегатов</t>
  </si>
  <si>
    <t>ЦФО</t>
  </si>
  <si>
    <t>Московское ТО</t>
  </si>
  <si>
    <t>Субъекты</t>
  </si>
  <si>
    <t>г. Москва</t>
  </si>
  <si>
    <t>МО</t>
  </si>
  <si>
    <t>Воронежское ТО</t>
  </si>
  <si>
    <t>Воронежская область</t>
  </si>
  <si>
    <t>Липецкая область</t>
  </si>
  <si>
    <t>Тамбовская область</t>
  </si>
  <si>
    <t>Курское ТО</t>
  </si>
  <si>
    <t>Курская область</t>
  </si>
  <si>
    <t>Белгородская область</t>
  </si>
  <si>
    <t>Тульская область</t>
  </si>
  <si>
    <t>Калужская область</t>
  </si>
  <si>
    <t>Орловская область</t>
  </si>
  <si>
    <t>Рязанская область</t>
  </si>
  <si>
    <t>Брянская область</t>
  </si>
  <si>
    <t>Ярославское ТО</t>
  </si>
  <si>
    <t>Ярославская область</t>
  </si>
  <si>
    <t>Смоленская область</t>
  </si>
  <si>
    <t>Тверская область</t>
  </si>
  <si>
    <t>Владимирская область</t>
  </si>
  <si>
    <t>Ивановская область</t>
  </si>
  <si>
    <t>Костромская область</t>
  </si>
  <si>
    <t>С-З ФО</t>
  </si>
  <si>
    <t>ТО по СЗФО</t>
  </si>
  <si>
    <t>г. Санкт-Петербург</t>
  </si>
  <si>
    <t>Ленинградская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</si>
  <si>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</si>
  <si>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</si>
  <si>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</si>
  <si>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</si>
  <si>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</si>
  <si>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</si>
  <si>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Новгородская область</t>
  </si>
  <si>
    <t>Псковская область</t>
  </si>
  <si>
    <t>Ненецкий АО</t>
  </si>
  <si>
    <t>Волгоградское ТО</t>
  </si>
  <si>
    <t>Волгоградская область</t>
  </si>
  <si>
    <t>Астраханская область</t>
  </si>
  <si>
    <t>Краснодарский край</t>
  </si>
  <si>
    <t>Республика Адыгея</t>
  </si>
  <si>
    <t>ЮФО, СКФО</t>
  </si>
  <si>
    <t>Республика Дагестан</t>
  </si>
  <si>
    <t>Республика Ингушентия</t>
  </si>
  <si>
    <t>К-Б Республика</t>
  </si>
  <si>
    <t>К-Ч Республика</t>
  </si>
  <si>
    <t>Республика Северная Осетия</t>
  </si>
  <si>
    <t>Чеченская Республика</t>
  </si>
  <si>
    <t>Ставропольский край</t>
  </si>
  <si>
    <t>Ростовское ТО</t>
  </si>
  <si>
    <t>Ростовская область</t>
  </si>
  <si>
    <t>Республика Калмыкия</t>
  </si>
  <si>
    <t>Республика Крым</t>
  </si>
  <si>
    <t>г. Севастополь</t>
  </si>
  <si>
    <t>Краснодарское ТО и СКФО</t>
  </si>
  <si>
    <t>ПФО</t>
  </si>
  <si>
    <t>Средневолжское ТО</t>
  </si>
  <si>
    <t>Республика Башкортостан</t>
  </si>
  <si>
    <t>Оренбургская область</t>
  </si>
  <si>
    <t>Республика Татарстан</t>
  </si>
  <si>
    <t>Пермский Край</t>
  </si>
  <si>
    <t>Удмурсткая Республика</t>
  </si>
  <si>
    <t>Нижегородское ТО</t>
  </si>
  <si>
    <t>Нижегородская область</t>
  </si>
  <si>
    <t>Республика Мордовия</t>
  </si>
  <si>
    <t>Республика Марий Эл</t>
  </si>
  <si>
    <t>Кировская область</t>
  </si>
  <si>
    <t>Чувашская Республика</t>
  </si>
  <si>
    <t>Саратовское ТО</t>
  </si>
  <si>
    <t>Саратовская область</t>
  </si>
  <si>
    <t>Самарская область</t>
  </si>
  <si>
    <t>Пензенская область</t>
  </si>
  <si>
    <t>Ульяновская область</t>
  </si>
  <si>
    <t>УрФО</t>
  </si>
  <si>
    <t>ТО по УрФО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</si>
  <si>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</si>
  <si>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</si>
  <si>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</si>
  <si>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</si>
  <si>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ХМАО</t>
  </si>
  <si>
    <t>ЯНАО</t>
  </si>
  <si>
    <t>СФО</t>
  </si>
  <si>
    <t>Новосибирское ТО</t>
  </si>
  <si>
    <t>Новосибирская область</t>
  </si>
  <si>
    <t>Алтайский край</t>
  </si>
  <si>
    <t>Омская область</t>
  </si>
  <si>
    <t>Республика Алтай</t>
  </si>
  <si>
    <t>Кемеровская область</t>
  </si>
  <si>
    <t>Республика Хакасия</t>
  </si>
  <si>
    <t>Томская область</t>
  </si>
  <si>
    <t>Красноярское ТО</t>
  </si>
  <si>
    <t>Красноярский край</t>
  </si>
  <si>
    <t>Забайкальский край</t>
  </si>
  <si>
    <t>Иркутская область</t>
  </si>
  <si>
    <t>Республика Бурятия</t>
  </si>
  <si>
    <t>Республика Тыва</t>
  </si>
  <si>
    <t>ДФО</t>
  </si>
  <si>
    <t>ТО по ДФО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</si>
  <si>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</si>
  <si>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</si>
  <si>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</si>
  <si>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</si>
  <si>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</si>
  <si>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</si>
  <si>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</si>
  <si>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</si>
  <si>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</si>
  <si>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А</t>
  </si>
  <si>
    <t>АО</t>
  </si>
  <si>
    <t>УМЦ</t>
  </si>
  <si>
    <t>Делегаты от ТО</t>
  </si>
  <si>
    <t>Субъекты Российской Федерации</t>
  </si>
  <si>
    <t>Руководитель ТО</t>
  </si>
  <si>
    <t>Контакты</t>
  </si>
  <si>
    <t>№</t>
  </si>
  <si>
    <t>Юркшат Светлана Михайловна</t>
  </si>
  <si>
    <t>Кромин Андрей Юрьевич</t>
  </si>
  <si>
    <t>Larta46@narod.ru</t>
  </si>
  <si>
    <t>Захарова Наталья Александровна</t>
  </si>
  <si>
    <t>audit-partner@list.ru</t>
  </si>
  <si>
    <t>premium-ak@bk.ru</t>
  </si>
  <si>
    <t>Голенко Валерий Сергеевич</t>
  </si>
  <si>
    <t>apur_kpa@mail.ru</t>
  </si>
  <si>
    <t>Рыбенко Галина Анатольевна</t>
  </si>
  <si>
    <t>dfaudit@rambler.ru</t>
  </si>
  <si>
    <t>Гузов Юрий Николаевич</t>
  </si>
  <si>
    <t>Рукин Владимир Васильевич</t>
  </si>
  <si>
    <t>rvv.59@mail.ru</t>
  </si>
  <si>
    <t>Окулова Оксана Владимировна</t>
  </si>
  <si>
    <t>sib.meridian@yandex.ru</t>
  </si>
  <si>
    <t>aas-sibir@mail.ru</t>
  </si>
  <si>
    <t>Жуков Сергей Павлович</t>
  </si>
  <si>
    <t>m.g.syutkina@mail.ru</t>
  </si>
  <si>
    <t>Сюткина Минзиля Галиулловна</t>
  </si>
  <si>
    <t>Баташев Виктор Александрович</t>
  </si>
  <si>
    <t>baforient@mail.ru</t>
  </si>
  <si>
    <t>Мережко Ольга Викторовна</t>
  </si>
  <si>
    <t>o.v.meregko@rambler.ru</t>
  </si>
  <si>
    <t>Шибайло Ольга Николаевна</t>
  </si>
  <si>
    <t>Московская область</t>
  </si>
  <si>
    <t>moscow@auditor-sro.org</t>
  </si>
  <si>
    <t>szfo@auditor-sro.org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</si>
</sst>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0" fillId="3" borderId="4" xfId="0" applyFill="1" applyBorder="1"/>
    <xf numFmtId="0" fontId="0" fillId="3" borderId="5" xfId="0" applyFill="1" applyBorder="1"/>
    <xf numFmtId="0" fontId="0" fillId="5" borderId="6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5" xfId="0" applyFill="1" applyBorder="1"/>
    <xf numFmtId="0" fontId="0" fillId="7" borderId="6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5" xfId="0" applyFill="1" applyBorder="1"/>
    <xf numFmtId="0" fontId="0" fillId="9" borderId="6" xfId="0" applyFill="1" applyBorder="1"/>
    <xf numFmtId="0" fontId="0" fillId="5" borderId="4" xfId="0" applyFill="1" applyBorder="1"/>
    <xf numFmtId="0" fontId="0" fillId="5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5" xfId="0" applyFill="1" applyBorder="1"/>
    <xf numFmtId="0" fontId="0" fillId="3" borderId="6" xfId="0" applyFill="1" applyBorder="1"/>
    <xf numFmtId="0" fontId="0" fillId="9" borderId="4" xfId="0" applyFill="1" applyBorder="1"/>
    <xf numFmtId="0" fontId="0" fillId="9" borderId="5" xfId="0" applyFill="1" applyBorder="1"/>
    <xf numFmtId="0" fontId="0" fillId="0" borderId="1" xfId="0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1" fillId="0" borderId="1" xfId="0" applyFont="1" applyBorder="1"/>
    <xf numFmtId="0" fontId="0" fillId="7" borderId="4" xfId="0" applyFill="1" applyBorder="1"/>
    <xf numFmtId="0" fontId="0" fillId="7" borderId="5" xfId="0" applyFill="1" applyBorder="1"/>
    <xf numFmtId="1" fontId="2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3" fillId="6" borderId="4" xfId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" fillId="7" borderId="6" xfId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3" fillId="8" borderId="4" xfId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3" fillId="9" borderId="4" xfId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3" borderId="6" xfId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8" borderId="6" xfId="1" applyFill="1" applyBorder="1" applyAlignment="1">
      <alignment horizontal="center" vertical="center"/>
    </xf>
    <xf numFmtId="0" fontId="3" fillId="2" borderId="4" xfId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5" borderId="6" xfId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9" borderId="6" xfId="1" applyFill="1" applyBorder="1" applyAlignment="1">
      <alignment horizontal="center" vertical="center"/>
    </xf>
    <xf numFmtId="0" fontId="3" fillId="5" borderId="4" xfId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4" borderId="4" xfId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" fontId="1" fillId="9" borderId="6" xfId="0" applyNumberFormat="1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" fontId="1" fillId="7" borderId="6" xfId="0" applyNumberFormat="1" applyFont="1" applyFill="1" applyBorder="1" applyAlignment="1">
      <alignment horizontal="center"/>
    </xf>
    <xf numFmtId="1" fontId="1" fillId="7" borderId="5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" fontId="1" fillId="8" borderId="6" xfId="0" applyNumberFormat="1" applyFont="1" applyFill="1" applyBorder="1" applyAlignment="1">
      <alignment horizontal="center"/>
    </xf>
    <xf numFmtId="1" fontId="1" fillId="8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b.meridian@yandex.ru" TargetMode="External"/><Relationship Id="rId13" Type="http://schemas.openxmlformats.org/officeDocument/2006/relationships/hyperlink" Target="mailto:o.v.meregko@rambler.ru" TargetMode="External"/><Relationship Id="rId3" Type="http://schemas.openxmlformats.org/officeDocument/2006/relationships/hyperlink" Target="mailto:premium-ak@bk.ru" TargetMode="External"/><Relationship Id="rId7" Type="http://schemas.openxmlformats.org/officeDocument/2006/relationships/hyperlink" Target="mailto:rvv.59@mail.ru" TargetMode="External"/><Relationship Id="rId12" Type="http://schemas.openxmlformats.org/officeDocument/2006/relationships/hyperlink" Target="mailto:baforient@mail.ru" TargetMode="External"/><Relationship Id="rId2" Type="http://schemas.openxmlformats.org/officeDocument/2006/relationships/hyperlink" Target="mailto:audit-partner@list.ru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Larta46@narod.ru" TargetMode="External"/><Relationship Id="rId6" Type="http://schemas.openxmlformats.org/officeDocument/2006/relationships/hyperlink" Target="mailto:szfo@auditor-sro.org" TargetMode="External"/><Relationship Id="rId11" Type="http://schemas.openxmlformats.org/officeDocument/2006/relationships/hyperlink" Target="mailto:m.g.syutkina@mail.ru" TargetMode="External"/><Relationship Id="rId5" Type="http://schemas.openxmlformats.org/officeDocument/2006/relationships/hyperlink" Target="mailto:dfaudit@rambler.ru" TargetMode="External"/><Relationship Id="rId15" Type="http://schemas.openxmlformats.org/officeDocument/2006/relationships/hyperlink" Target="mailto:moscow@auditor-sro.org" TargetMode="External"/><Relationship Id="rId10" Type="http://schemas.openxmlformats.org/officeDocument/2006/relationships/hyperlink" Target="mailto:m.g.syutkina@mail.ru" TargetMode="External"/><Relationship Id="rId4" Type="http://schemas.openxmlformats.org/officeDocument/2006/relationships/hyperlink" Target="mailto:apur_kpa@mail.ru" TargetMode="External"/><Relationship Id="rId9" Type="http://schemas.openxmlformats.org/officeDocument/2006/relationships/hyperlink" Target="mailto:aas-sibir@mail.ru" TargetMode="External"/><Relationship Id="rId14" Type="http://schemas.openxmlformats.org/officeDocument/2006/relationships/hyperlink" Target="mailto:Larta46@narod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zoomScale="85" zoomScaleNormal="85" workbookViewId="0">
      <selection activeCell="J22" sqref="J22"/>
    </sheetView>
  </sheetViews>
  <sheetFormatPr defaultRowHeight="15" x14ac:dyDescent="0.25"/>
  <cols>
    <col min="2" max="2" width="28.5703125" customWidth="1"/>
    <col min="3" max="3" width="32.7109375" bestFit="1" customWidth="1"/>
    <col min="4" max="4" width="32.28515625" bestFit="1" customWidth="1"/>
    <col min="5" max="5" width="23.28515625" bestFit="1" customWidth="1"/>
  </cols>
  <sheetData>
    <row r="1" spans="1:5" x14ac:dyDescent="0.25">
      <c r="A1" s="24" t="s">
        <v>121</v>
      </c>
      <c r="B1" s="25" t="s">
        <v>1</v>
      </c>
      <c r="C1" s="26" t="s">
        <v>118</v>
      </c>
      <c r="D1" s="25" t="s">
        <v>119</v>
      </c>
      <c r="E1" s="26" t="s">
        <v>120</v>
      </c>
    </row>
    <row r="2" spans="1:5" ht="16.5" customHeight="1" x14ac:dyDescent="0.25">
      <c r="A2" s="105">
        <v>1</v>
      </c>
      <c r="B2" s="85" t="s">
        <v>7</v>
      </c>
      <c r="C2" s="2" t="s">
        <v>9</v>
      </c>
      <c r="D2" s="113" t="s">
        <v>123</v>
      </c>
      <c r="E2" s="135" t="s">
        <v>147</v>
      </c>
    </row>
    <row r="3" spans="1:5" ht="15.75" customHeight="1" x14ac:dyDescent="0.25">
      <c r="A3" s="106"/>
      <c r="B3" s="86"/>
      <c r="C3" s="3" t="s">
        <v>146</v>
      </c>
      <c r="D3" s="114"/>
      <c r="E3" s="106"/>
    </row>
    <row r="4" spans="1:5" x14ac:dyDescent="0.25">
      <c r="A4" s="93">
        <v>2</v>
      </c>
      <c r="B4" s="87" t="s">
        <v>11</v>
      </c>
      <c r="C4" s="4" t="s">
        <v>12</v>
      </c>
      <c r="D4" s="115" t="s">
        <v>122</v>
      </c>
      <c r="E4" s="133" t="s">
        <v>124</v>
      </c>
    </row>
    <row r="5" spans="1:5" x14ac:dyDescent="0.25">
      <c r="A5" s="93"/>
      <c r="B5" s="87"/>
      <c r="C5" s="4" t="s">
        <v>13</v>
      </c>
      <c r="D5" s="115"/>
      <c r="E5" s="134"/>
    </row>
    <row r="6" spans="1:5" x14ac:dyDescent="0.25">
      <c r="A6" s="93"/>
      <c r="B6" s="87"/>
      <c r="C6" s="4" t="s">
        <v>14</v>
      </c>
      <c r="D6" s="115"/>
      <c r="E6" s="134"/>
    </row>
    <row r="7" spans="1:5" x14ac:dyDescent="0.25">
      <c r="A7" s="92">
        <v>3</v>
      </c>
      <c r="B7" s="88" t="s">
        <v>15</v>
      </c>
      <c r="C7" s="5" t="s">
        <v>17</v>
      </c>
      <c r="D7" s="88" t="s">
        <v>122</v>
      </c>
      <c r="E7" s="116" t="s">
        <v>124</v>
      </c>
    </row>
    <row r="8" spans="1:5" x14ac:dyDescent="0.25">
      <c r="A8" s="93"/>
      <c r="B8" s="89"/>
      <c r="C8" s="6" t="s">
        <v>22</v>
      </c>
      <c r="D8" s="89"/>
      <c r="E8" s="117"/>
    </row>
    <row r="9" spans="1:5" x14ac:dyDescent="0.25">
      <c r="A9" s="93"/>
      <c r="B9" s="89"/>
      <c r="C9" s="6" t="s">
        <v>19</v>
      </c>
      <c r="D9" s="89"/>
      <c r="E9" s="117"/>
    </row>
    <row r="10" spans="1:5" x14ac:dyDescent="0.25">
      <c r="A10" s="93"/>
      <c r="B10" s="89"/>
      <c r="C10" s="6" t="s">
        <v>16</v>
      </c>
      <c r="D10" s="89"/>
      <c r="E10" s="117"/>
    </row>
    <row r="11" spans="1:5" x14ac:dyDescent="0.25">
      <c r="A11" s="93"/>
      <c r="B11" s="89"/>
      <c r="C11" s="6" t="s">
        <v>20</v>
      </c>
      <c r="D11" s="89"/>
      <c r="E11" s="117"/>
    </row>
    <row r="12" spans="1:5" x14ac:dyDescent="0.25">
      <c r="A12" s="93"/>
      <c r="B12" s="89"/>
      <c r="C12" s="6" t="s">
        <v>21</v>
      </c>
      <c r="D12" s="89"/>
      <c r="E12" s="117"/>
    </row>
    <row r="13" spans="1:5" x14ac:dyDescent="0.25">
      <c r="A13" s="94"/>
      <c r="B13" s="90"/>
      <c r="C13" s="7" t="s">
        <v>18</v>
      </c>
      <c r="D13" s="90"/>
      <c r="E13" s="118"/>
    </row>
    <row r="14" spans="1:5" x14ac:dyDescent="0.25">
      <c r="A14" s="93">
        <v>4</v>
      </c>
      <c r="B14" s="91" t="s">
        <v>23</v>
      </c>
      <c r="C14" s="8" t="s">
        <v>27</v>
      </c>
      <c r="D14" s="91" t="s">
        <v>125</v>
      </c>
      <c r="E14" s="119" t="s">
        <v>126</v>
      </c>
    </row>
    <row r="15" spans="1:5" x14ac:dyDescent="0.25">
      <c r="A15" s="93"/>
      <c r="B15" s="91"/>
      <c r="C15" s="8" t="s">
        <v>28</v>
      </c>
      <c r="D15" s="91"/>
      <c r="E15" s="120"/>
    </row>
    <row r="16" spans="1:5" x14ac:dyDescent="0.25">
      <c r="A16" s="93"/>
      <c r="B16" s="91"/>
      <c r="C16" s="8" t="s">
        <v>29</v>
      </c>
      <c r="D16" s="91"/>
      <c r="E16" s="120"/>
    </row>
    <row r="17" spans="1:5" x14ac:dyDescent="0.25">
      <c r="A17" s="93"/>
      <c r="B17" s="91"/>
      <c r="C17" s="8" t="s">
        <v>25</v>
      </c>
      <c r="D17" s="91"/>
      <c r="E17" s="120"/>
    </row>
    <row r="18" spans="1:5" x14ac:dyDescent="0.25">
      <c r="A18" s="93"/>
      <c r="B18" s="91"/>
      <c r="C18" s="8" t="s">
        <v>26</v>
      </c>
      <c r="D18" s="91"/>
      <c r="E18" s="120"/>
    </row>
    <row r="19" spans="1:5" x14ac:dyDescent="0.25">
      <c r="A19" s="93"/>
      <c r="B19" s="91"/>
      <c r="C19" s="8" t="s">
        <v>24</v>
      </c>
      <c r="D19" s="91"/>
      <c r="E19" s="120"/>
    </row>
    <row r="20" spans="1:5" x14ac:dyDescent="0.25">
      <c r="A20" s="92">
        <v>5</v>
      </c>
      <c r="B20" s="95" t="s">
        <v>31</v>
      </c>
      <c r="C20" s="9" t="s">
        <v>32</v>
      </c>
      <c r="D20" s="95" t="s">
        <v>132</v>
      </c>
      <c r="E20" s="121" t="s">
        <v>148</v>
      </c>
    </row>
    <row r="21" spans="1:5" x14ac:dyDescent="0.25">
      <c r="A21" s="93"/>
      <c r="B21" s="96"/>
      <c r="C21" s="10" t="s">
        <v>33</v>
      </c>
      <c r="D21" s="96"/>
      <c r="E21" s="122"/>
    </row>
    <row r="22" spans="1:5" x14ac:dyDescent="0.25">
      <c r="A22" s="93"/>
      <c r="B22" s="96"/>
      <c r="C22" s="10" t="s">
        <v>34</v>
      </c>
      <c r="D22" s="96"/>
      <c r="E22" s="122"/>
    </row>
    <row r="23" spans="1:5" x14ac:dyDescent="0.25">
      <c r="A23" s="93"/>
      <c r="B23" s="96"/>
      <c r="C23" s="10" t="s">
        <v>35</v>
      </c>
      <c r="D23" s="96"/>
      <c r="E23" s="122"/>
    </row>
    <row r="24" spans="1:5" x14ac:dyDescent="0.25">
      <c r="A24" s="93"/>
      <c r="B24" s="96"/>
      <c r="C24" s="10" t="s">
        <v>36</v>
      </c>
      <c r="D24" s="96"/>
      <c r="E24" s="122"/>
    </row>
    <row r="25" spans="1:5" x14ac:dyDescent="0.25">
      <c r="A25" s="93"/>
      <c r="B25" s="96"/>
      <c r="C25" s="10" t="s">
        <v>37</v>
      </c>
      <c r="D25" s="96"/>
      <c r="E25" s="122"/>
    </row>
    <row r="26" spans="1:5" x14ac:dyDescent="0.25">
      <c r="A26" s="93"/>
      <c r="B26" s="96"/>
      <c r="C26" s="10" t="s">
        <v>38</v>
      </c>
      <c r="D26" s="96"/>
      <c r="E26" s="122"/>
    </row>
    <row r="27" spans="1:5" x14ac:dyDescent="0.25">
      <c r="A27" s="93"/>
      <c r="B27" s="96"/>
      <c r="C27" s="10" t="s">
        <v>39</v>
      </c>
      <c r="D27" s="96"/>
      <c r="E27" s="122"/>
    </row>
    <row r="28" spans="1:5" x14ac:dyDescent="0.25">
      <c r="A28" s="93"/>
      <c r="B28" s="96"/>
      <c r="C28" s="10" t="s">
        <v>40</v>
      </c>
      <c r="D28" s="96"/>
      <c r="E28" s="122"/>
    </row>
    <row r="29" spans="1:5" x14ac:dyDescent="0.25">
      <c r="A29" s="93"/>
      <c r="B29" s="96"/>
      <c r="C29" s="10" t="s">
        <v>41</v>
      </c>
      <c r="D29" s="96"/>
      <c r="E29" s="122"/>
    </row>
    <row r="30" spans="1:5" x14ac:dyDescent="0.25">
      <c r="A30" s="94"/>
      <c r="B30" s="97"/>
      <c r="C30" s="11" t="s">
        <v>42</v>
      </c>
      <c r="D30" s="97"/>
      <c r="E30" s="123"/>
    </row>
    <row r="31" spans="1:5" ht="15.75" customHeight="1" x14ac:dyDescent="0.25">
      <c r="A31" s="93">
        <v>6</v>
      </c>
      <c r="B31" s="99" t="s">
        <v>43</v>
      </c>
      <c r="C31" s="12" t="s">
        <v>44</v>
      </c>
      <c r="D31" s="98" t="s">
        <v>145</v>
      </c>
      <c r="E31" s="136" t="s">
        <v>127</v>
      </c>
    </row>
    <row r="32" spans="1:5" x14ac:dyDescent="0.25">
      <c r="A32" s="93"/>
      <c r="B32" s="99"/>
      <c r="C32" s="12" t="s">
        <v>45</v>
      </c>
      <c r="D32" s="98"/>
      <c r="E32" s="125"/>
    </row>
    <row r="33" spans="1:5" x14ac:dyDescent="0.25">
      <c r="A33" s="92">
        <v>7</v>
      </c>
      <c r="B33" s="100" t="s">
        <v>61</v>
      </c>
      <c r="C33" s="13" t="s">
        <v>46</v>
      </c>
      <c r="D33" s="100" t="s">
        <v>128</v>
      </c>
      <c r="E33" s="137" t="s">
        <v>129</v>
      </c>
    </row>
    <row r="34" spans="1:5" x14ac:dyDescent="0.25">
      <c r="A34" s="93"/>
      <c r="B34" s="87"/>
      <c r="C34" s="4" t="s">
        <v>47</v>
      </c>
      <c r="D34" s="87"/>
      <c r="E34" s="134"/>
    </row>
    <row r="35" spans="1:5" x14ac:dyDescent="0.25">
      <c r="A35" s="93"/>
      <c r="B35" s="87"/>
      <c r="C35" s="4" t="s">
        <v>49</v>
      </c>
      <c r="D35" s="87"/>
      <c r="E35" s="134"/>
    </row>
    <row r="36" spans="1:5" x14ac:dyDescent="0.25">
      <c r="A36" s="93"/>
      <c r="B36" s="87"/>
      <c r="C36" s="4" t="s">
        <v>50</v>
      </c>
      <c r="D36" s="87"/>
      <c r="E36" s="134"/>
    </row>
    <row r="37" spans="1:5" x14ac:dyDescent="0.25">
      <c r="A37" s="93"/>
      <c r="B37" s="87"/>
      <c r="C37" s="4" t="s">
        <v>51</v>
      </c>
      <c r="D37" s="87"/>
      <c r="E37" s="134"/>
    </row>
    <row r="38" spans="1:5" x14ac:dyDescent="0.25">
      <c r="A38" s="93"/>
      <c r="B38" s="87"/>
      <c r="C38" s="4" t="s">
        <v>52</v>
      </c>
      <c r="D38" s="87"/>
      <c r="E38" s="134"/>
    </row>
    <row r="39" spans="1:5" x14ac:dyDescent="0.25">
      <c r="A39" s="93"/>
      <c r="B39" s="87"/>
      <c r="C39" s="4" t="s">
        <v>53</v>
      </c>
      <c r="D39" s="87"/>
      <c r="E39" s="134"/>
    </row>
    <row r="40" spans="1:5" x14ac:dyDescent="0.25">
      <c r="A40" s="93"/>
      <c r="B40" s="87"/>
      <c r="C40" s="4" t="s">
        <v>54</v>
      </c>
      <c r="D40" s="87"/>
      <c r="E40" s="134"/>
    </row>
    <row r="41" spans="1:5" x14ac:dyDescent="0.25">
      <c r="A41" s="94"/>
      <c r="B41" s="101"/>
      <c r="C41" s="14" t="s">
        <v>55</v>
      </c>
      <c r="D41" s="101"/>
      <c r="E41" s="138"/>
    </row>
    <row r="42" spans="1:5" x14ac:dyDescent="0.25">
      <c r="A42" s="93">
        <v>8</v>
      </c>
      <c r="B42" s="91" t="s">
        <v>56</v>
      </c>
      <c r="C42" s="8" t="s">
        <v>57</v>
      </c>
      <c r="D42" s="91" t="s">
        <v>130</v>
      </c>
      <c r="E42" s="119" t="s">
        <v>131</v>
      </c>
    </row>
    <row r="43" spans="1:5" x14ac:dyDescent="0.25">
      <c r="A43" s="93"/>
      <c r="B43" s="91"/>
      <c r="C43" s="8" t="s">
        <v>58</v>
      </c>
      <c r="D43" s="91"/>
      <c r="E43" s="120"/>
    </row>
    <row r="44" spans="1:5" x14ac:dyDescent="0.25">
      <c r="A44" s="93"/>
      <c r="B44" s="91"/>
      <c r="C44" s="8" t="s">
        <v>59</v>
      </c>
      <c r="D44" s="91"/>
      <c r="E44" s="120"/>
    </row>
    <row r="45" spans="1:5" x14ac:dyDescent="0.25">
      <c r="A45" s="93"/>
      <c r="B45" s="91"/>
      <c r="C45" s="8" t="s">
        <v>60</v>
      </c>
      <c r="D45" s="91"/>
      <c r="E45" s="120"/>
    </row>
    <row r="46" spans="1:5" x14ac:dyDescent="0.25">
      <c r="A46" s="92">
        <v>9</v>
      </c>
      <c r="B46" s="102" t="s">
        <v>63</v>
      </c>
      <c r="C46" s="15" t="s">
        <v>64</v>
      </c>
      <c r="D46" s="102" t="s">
        <v>140</v>
      </c>
      <c r="E46" s="139" t="s">
        <v>139</v>
      </c>
    </row>
    <row r="47" spans="1:5" x14ac:dyDescent="0.25">
      <c r="A47" s="93"/>
      <c r="B47" s="103"/>
      <c r="C47" s="16" t="s">
        <v>65</v>
      </c>
      <c r="D47" s="103"/>
      <c r="E47" s="140"/>
    </row>
    <row r="48" spans="1:5" x14ac:dyDescent="0.25">
      <c r="A48" s="93"/>
      <c r="B48" s="103"/>
      <c r="C48" s="16" t="s">
        <v>66</v>
      </c>
      <c r="D48" s="103"/>
      <c r="E48" s="140"/>
    </row>
    <row r="49" spans="1:5" x14ac:dyDescent="0.25">
      <c r="A49" s="93"/>
      <c r="B49" s="103"/>
      <c r="C49" s="16" t="s">
        <v>67</v>
      </c>
      <c r="D49" s="103"/>
      <c r="E49" s="140"/>
    </row>
    <row r="50" spans="1:5" x14ac:dyDescent="0.25">
      <c r="A50" s="94"/>
      <c r="B50" s="104"/>
      <c r="C50" s="17" t="s">
        <v>68</v>
      </c>
      <c r="D50" s="104"/>
      <c r="E50" s="141"/>
    </row>
    <row r="51" spans="1:5" x14ac:dyDescent="0.25">
      <c r="A51" s="93">
        <v>10</v>
      </c>
      <c r="B51" s="96" t="s">
        <v>69</v>
      </c>
      <c r="C51" s="10" t="s">
        <v>70</v>
      </c>
      <c r="D51" s="96" t="s">
        <v>141</v>
      </c>
      <c r="E51" s="129" t="s">
        <v>142</v>
      </c>
    </row>
    <row r="52" spans="1:5" x14ac:dyDescent="0.25">
      <c r="A52" s="93"/>
      <c r="B52" s="96"/>
      <c r="C52" s="10" t="s">
        <v>71</v>
      </c>
      <c r="D52" s="96"/>
      <c r="E52" s="122"/>
    </row>
    <row r="53" spans="1:5" x14ac:dyDescent="0.25">
      <c r="A53" s="93"/>
      <c r="B53" s="96"/>
      <c r="C53" s="10" t="s">
        <v>74</v>
      </c>
      <c r="D53" s="96"/>
      <c r="E53" s="122"/>
    </row>
    <row r="54" spans="1:5" x14ac:dyDescent="0.25">
      <c r="A54" s="93"/>
      <c r="B54" s="96"/>
      <c r="C54" s="10" t="s">
        <v>72</v>
      </c>
      <c r="D54" s="96"/>
      <c r="E54" s="122"/>
    </row>
    <row r="55" spans="1:5" x14ac:dyDescent="0.25">
      <c r="A55" s="93"/>
      <c r="B55" s="96"/>
      <c r="C55" s="10" t="s">
        <v>73</v>
      </c>
      <c r="D55" s="96"/>
      <c r="E55" s="122"/>
    </row>
    <row r="56" spans="1:5" x14ac:dyDescent="0.25">
      <c r="A56" s="92">
        <v>11</v>
      </c>
      <c r="B56" s="110" t="s">
        <v>75</v>
      </c>
      <c r="C56" s="18" t="s">
        <v>76</v>
      </c>
      <c r="D56" s="110" t="s">
        <v>143</v>
      </c>
      <c r="E56" s="130" t="s">
        <v>144</v>
      </c>
    </row>
    <row r="57" spans="1:5" x14ac:dyDescent="0.25">
      <c r="A57" s="93"/>
      <c r="B57" s="111"/>
      <c r="C57" s="19" t="s">
        <v>77</v>
      </c>
      <c r="D57" s="111"/>
      <c r="E57" s="131"/>
    </row>
    <row r="58" spans="1:5" x14ac:dyDescent="0.25">
      <c r="A58" s="93"/>
      <c r="B58" s="111"/>
      <c r="C58" s="19" t="s">
        <v>78</v>
      </c>
      <c r="D58" s="111"/>
      <c r="E58" s="131"/>
    </row>
    <row r="59" spans="1:5" x14ac:dyDescent="0.25">
      <c r="A59" s="94"/>
      <c r="B59" s="112"/>
      <c r="C59" s="20" t="s">
        <v>79</v>
      </c>
      <c r="D59" s="112"/>
      <c r="E59" s="132"/>
    </row>
    <row r="60" spans="1:5" x14ac:dyDescent="0.25">
      <c r="A60" s="93">
        <v>12</v>
      </c>
      <c r="B60" s="107" t="s">
        <v>81</v>
      </c>
      <c r="C60" s="21" t="s">
        <v>82</v>
      </c>
      <c r="D60" s="107" t="s">
        <v>140</v>
      </c>
      <c r="E60" s="127" t="s">
        <v>139</v>
      </c>
    </row>
    <row r="61" spans="1:5" x14ac:dyDescent="0.25">
      <c r="A61" s="93"/>
      <c r="B61" s="107"/>
      <c r="C61" s="21" t="s">
        <v>83</v>
      </c>
      <c r="D61" s="107"/>
      <c r="E61" s="128"/>
    </row>
    <row r="62" spans="1:5" x14ac:dyDescent="0.25">
      <c r="A62" s="93"/>
      <c r="B62" s="107"/>
      <c r="C62" s="21" t="s">
        <v>84</v>
      </c>
      <c r="D62" s="107"/>
      <c r="E62" s="128"/>
    </row>
    <row r="63" spans="1:5" x14ac:dyDescent="0.25">
      <c r="A63" s="93"/>
      <c r="B63" s="107"/>
      <c r="C63" s="21" t="s">
        <v>85</v>
      </c>
      <c r="D63" s="107"/>
      <c r="E63" s="128"/>
    </row>
    <row r="64" spans="1:5" x14ac:dyDescent="0.25">
      <c r="A64" s="93"/>
      <c r="B64" s="107"/>
      <c r="C64" s="21" t="s">
        <v>86</v>
      </c>
      <c r="D64" s="107"/>
      <c r="E64" s="128"/>
    </row>
    <row r="65" spans="1:5" x14ac:dyDescent="0.25">
      <c r="A65" s="93"/>
      <c r="B65" s="107"/>
      <c r="C65" s="21" t="s">
        <v>87</v>
      </c>
      <c r="D65" s="107"/>
      <c r="E65" s="128"/>
    </row>
    <row r="66" spans="1:5" x14ac:dyDescent="0.25">
      <c r="A66" s="92">
        <v>13</v>
      </c>
      <c r="B66" s="108" t="s">
        <v>89</v>
      </c>
      <c r="C66" s="22" t="s">
        <v>90</v>
      </c>
      <c r="D66" s="108" t="s">
        <v>138</v>
      </c>
      <c r="E66" s="124" t="s">
        <v>137</v>
      </c>
    </row>
    <row r="67" spans="1:5" x14ac:dyDescent="0.25">
      <c r="A67" s="93"/>
      <c r="B67" s="99"/>
      <c r="C67" s="12" t="s">
        <v>91</v>
      </c>
      <c r="D67" s="99"/>
      <c r="E67" s="125"/>
    </row>
    <row r="68" spans="1:5" x14ac:dyDescent="0.25">
      <c r="A68" s="93"/>
      <c r="B68" s="99"/>
      <c r="C68" s="12" t="s">
        <v>92</v>
      </c>
      <c r="D68" s="99"/>
      <c r="E68" s="125"/>
    </row>
    <row r="69" spans="1:5" x14ac:dyDescent="0.25">
      <c r="A69" s="93"/>
      <c r="B69" s="99"/>
      <c r="C69" s="12" t="s">
        <v>93</v>
      </c>
      <c r="D69" s="99"/>
      <c r="E69" s="125"/>
    </row>
    <row r="70" spans="1:5" x14ac:dyDescent="0.25">
      <c r="A70" s="93"/>
      <c r="B70" s="99"/>
      <c r="C70" s="12" t="s">
        <v>94</v>
      </c>
      <c r="D70" s="99"/>
      <c r="E70" s="125"/>
    </row>
    <row r="71" spans="1:5" x14ac:dyDescent="0.25">
      <c r="A71" s="93"/>
      <c r="B71" s="99"/>
      <c r="C71" s="12" t="s">
        <v>95</v>
      </c>
      <c r="D71" s="99"/>
      <c r="E71" s="125"/>
    </row>
    <row r="72" spans="1:5" x14ac:dyDescent="0.25">
      <c r="A72" s="94"/>
      <c r="B72" s="109"/>
      <c r="C72" s="23" t="s">
        <v>96</v>
      </c>
      <c r="D72" s="109"/>
      <c r="E72" s="126"/>
    </row>
    <row r="73" spans="1:5" x14ac:dyDescent="0.25">
      <c r="A73" s="93">
        <v>14</v>
      </c>
      <c r="B73" s="91" t="s">
        <v>97</v>
      </c>
      <c r="C73" s="8" t="s">
        <v>98</v>
      </c>
      <c r="D73" s="91" t="s">
        <v>135</v>
      </c>
      <c r="E73" s="119" t="s">
        <v>136</v>
      </c>
    </row>
    <row r="74" spans="1:5" x14ac:dyDescent="0.25">
      <c r="A74" s="93"/>
      <c r="B74" s="91"/>
      <c r="C74" s="8" t="s">
        <v>99</v>
      </c>
      <c r="D74" s="91"/>
      <c r="E74" s="120"/>
    </row>
    <row r="75" spans="1:5" x14ac:dyDescent="0.25">
      <c r="A75" s="93"/>
      <c r="B75" s="91"/>
      <c r="C75" s="8" t="s">
        <v>100</v>
      </c>
      <c r="D75" s="91"/>
      <c r="E75" s="120"/>
    </row>
    <row r="76" spans="1:5" x14ac:dyDescent="0.25">
      <c r="A76" s="93"/>
      <c r="B76" s="91"/>
      <c r="C76" s="8" t="s">
        <v>101</v>
      </c>
      <c r="D76" s="91"/>
      <c r="E76" s="120"/>
    </row>
    <row r="77" spans="1:5" x14ac:dyDescent="0.25">
      <c r="A77" s="93"/>
      <c r="B77" s="91"/>
      <c r="C77" s="8" t="s">
        <v>102</v>
      </c>
      <c r="D77" s="91"/>
      <c r="E77" s="120"/>
    </row>
    <row r="78" spans="1:5" x14ac:dyDescent="0.25">
      <c r="A78" s="92">
        <v>15</v>
      </c>
      <c r="B78" s="95" t="s">
        <v>104</v>
      </c>
      <c r="C78" s="9" t="s">
        <v>105</v>
      </c>
      <c r="D78" s="95" t="s">
        <v>133</v>
      </c>
      <c r="E78" s="121" t="s">
        <v>134</v>
      </c>
    </row>
    <row r="79" spans="1:5" x14ac:dyDescent="0.25">
      <c r="A79" s="93"/>
      <c r="B79" s="96"/>
      <c r="C79" s="10" t="s">
        <v>106</v>
      </c>
      <c r="D79" s="96"/>
      <c r="E79" s="122"/>
    </row>
    <row r="80" spans="1:5" x14ac:dyDescent="0.25">
      <c r="A80" s="93"/>
      <c r="B80" s="96"/>
      <c r="C80" s="10" t="s">
        <v>107</v>
      </c>
      <c r="D80" s="96"/>
      <c r="E80" s="122"/>
    </row>
    <row r="81" spans="1:5" x14ac:dyDescent="0.25">
      <c r="A81" s="93"/>
      <c r="B81" s="96"/>
      <c r="C81" s="10" t="s">
        <v>108</v>
      </c>
      <c r="D81" s="96"/>
      <c r="E81" s="122"/>
    </row>
    <row r="82" spans="1:5" x14ac:dyDescent="0.25">
      <c r="A82" s="93"/>
      <c r="B82" s="96"/>
      <c r="C82" s="10" t="s">
        <v>109</v>
      </c>
      <c r="D82" s="96"/>
      <c r="E82" s="122"/>
    </row>
    <row r="83" spans="1:5" x14ac:dyDescent="0.25">
      <c r="A83" s="93"/>
      <c r="B83" s="96"/>
      <c r="C83" s="10" t="s">
        <v>110</v>
      </c>
      <c r="D83" s="96"/>
      <c r="E83" s="122"/>
    </row>
    <row r="84" spans="1:5" x14ac:dyDescent="0.25">
      <c r="A84" s="93"/>
      <c r="B84" s="96"/>
      <c r="C84" s="10" t="s">
        <v>111</v>
      </c>
      <c r="D84" s="96"/>
      <c r="E84" s="122"/>
    </row>
    <row r="85" spans="1:5" x14ac:dyDescent="0.25">
      <c r="A85" s="93"/>
      <c r="B85" s="96"/>
      <c r="C85" s="10" t="s">
        <v>112</v>
      </c>
      <c r="D85" s="96"/>
      <c r="E85" s="122"/>
    </row>
    <row r="86" spans="1:5" x14ac:dyDescent="0.25">
      <c r="A86" s="94"/>
      <c r="B86" s="97"/>
      <c r="C86" s="11" t="s">
        <v>113</v>
      </c>
      <c r="D86" s="97"/>
      <c r="E86" s="123"/>
    </row>
  </sheetData>
  <mergeCells count="60">
    <mergeCell ref="E51:E55"/>
    <mergeCell ref="E56:E59"/>
    <mergeCell ref="E4:E6"/>
    <mergeCell ref="E2:E3"/>
    <mergeCell ref="E31:E32"/>
    <mergeCell ref="E33:E41"/>
    <mergeCell ref="E42:E45"/>
    <mergeCell ref="E46:E50"/>
    <mergeCell ref="D66:D72"/>
    <mergeCell ref="D73:D77"/>
    <mergeCell ref="D78:D86"/>
    <mergeCell ref="E7:E13"/>
    <mergeCell ref="E14:E19"/>
    <mergeCell ref="E20:E30"/>
    <mergeCell ref="E78:E86"/>
    <mergeCell ref="E73:E77"/>
    <mergeCell ref="E66:E72"/>
    <mergeCell ref="E60:E65"/>
    <mergeCell ref="D33:D41"/>
    <mergeCell ref="D42:D45"/>
    <mergeCell ref="D46:D50"/>
    <mergeCell ref="D51:D55"/>
    <mergeCell ref="D56:D59"/>
    <mergeCell ref="D60:D65"/>
    <mergeCell ref="D2:D3"/>
    <mergeCell ref="D4:D6"/>
    <mergeCell ref="D7:D13"/>
    <mergeCell ref="D14:D19"/>
    <mergeCell ref="D20:D30"/>
    <mergeCell ref="A78:A86"/>
    <mergeCell ref="B78:B86"/>
    <mergeCell ref="A2:A3"/>
    <mergeCell ref="A4:A6"/>
    <mergeCell ref="A7:A13"/>
    <mergeCell ref="A14:A19"/>
    <mergeCell ref="A31:A32"/>
    <mergeCell ref="A33:A41"/>
    <mergeCell ref="A42:A45"/>
    <mergeCell ref="A60:A65"/>
    <mergeCell ref="B60:B65"/>
    <mergeCell ref="B66:B72"/>
    <mergeCell ref="B73:B77"/>
    <mergeCell ref="A66:A72"/>
    <mergeCell ref="A73:A77"/>
    <mergeCell ref="B56:B59"/>
    <mergeCell ref="A46:A50"/>
    <mergeCell ref="A51:A55"/>
    <mergeCell ref="A56:A59"/>
    <mergeCell ref="D31:D32"/>
    <mergeCell ref="B31:B32"/>
    <mergeCell ref="B33:B41"/>
    <mergeCell ref="B42:B45"/>
    <mergeCell ref="B46:B50"/>
    <mergeCell ref="B51:B55"/>
    <mergeCell ref="B2:B3"/>
    <mergeCell ref="B4:B6"/>
    <mergeCell ref="B7:B13"/>
    <mergeCell ref="B14:B19"/>
    <mergeCell ref="A20:A30"/>
    <mergeCell ref="B20:B30"/>
  </mergeCells>
  <hyperlinks>
    <hyperlink ref="E7" r:id="rId1"/>
    <hyperlink ref="E14" r:id="rId2"/>
    <hyperlink ref="E31" r:id="rId3"/>
    <hyperlink ref="E33" r:id="rId4"/>
    <hyperlink ref="E42" r:id="rId5"/>
    <hyperlink ref="E20" r:id="rId6"/>
    <hyperlink ref="E78" r:id="rId7"/>
    <hyperlink ref="E73" r:id="rId8"/>
    <hyperlink ref="E66" r:id="rId9"/>
    <hyperlink ref="E60" r:id="rId10"/>
    <hyperlink ref="E46" r:id="rId11"/>
    <hyperlink ref="E51" r:id="rId12"/>
    <hyperlink ref="E56" r:id="rId13"/>
    <hyperlink ref="E4" r:id="rId14"/>
    <hyperlink ref="E2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zoomScale="90" zoomScaleNormal="90" workbookViewId="0">
      <selection activeCell="K61" sqref="K61:K66"/>
    </sheetView>
  </sheetViews>
  <sheetFormatPr defaultRowHeight="15" x14ac:dyDescent="0.25"/>
  <cols>
    <col min="1" max="1" width="8.42578125" style="1" customWidth="1"/>
    <col min="2" max="2" width="24.5703125" customWidth="1"/>
    <col min="3" max="3" width="29.85546875" customWidth="1"/>
    <col min="6" max="6" width="6" customWidth="1"/>
    <col min="8" max="8" width="8.85546875" customWidth="1"/>
    <col min="9" max="9" width="0.42578125" hidden="1" customWidth="1"/>
    <col min="10" max="10" width="0.5703125" hidden="1" customWidth="1"/>
    <col min="11" max="11" width="14" style="1" customWidth="1"/>
  </cols>
  <sheetData>
    <row r="1" spans="1:1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33"/>
    </row>
    <row r="2" spans="1:11" x14ac:dyDescent="0.25">
      <c r="A2" s="26" t="s">
        <v>0</v>
      </c>
      <c r="B2" s="25" t="s">
        <v>1</v>
      </c>
      <c r="C2" s="26" t="s">
        <v>8</v>
      </c>
      <c r="D2" s="25" t="s">
        <v>114</v>
      </c>
      <c r="E2" s="26" t="s">
        <v>115</v>
      </c>
      <c r="F2" s="25" t="s">
        <v>2</v>
      </c>
      <c r="G2" s="26" t="s">
        <v>116</v>
      </c>
      <c r="H2" s="25" t="s">
        <v>3</v>
      </c>
      <c r="I2" s="26" t="s">
        <v>4</v>
      </c>
      <c r="J2" s="25" t="s">
        <v>5</v>
      </c>
      <c r="K2" s="26" t="s">
        <v>117</v>
      </c>
    </row>
    <row r="3" spans="1:11" x14ac:dyDescent="0.25">
      <c r="A3" s="164" t="s">
        <v>6</v>
      </c>
      <c r="B3" s="107" t="s">
        <v>7</v>
      </c>
      <c r="C3" s="21" t="s">
        <v>9</v>
      </c>
      <c r="D3" s="34">
        <v>1084</v>
      </c>
      <c r="E3" s="35">
        <v>407</v>
      </c>
      <c r="F3" s="34">
        <v>4</v>
      </c>
      <c r="G3" s="35">
        <v>7</v>
      </c>
      <c r="H3" s="34">
        <f>D3+E3+F3+G3</f>
        <v>1502</v>
      </c>
      <c r="I3" s="35">
        <f>H3/50</f>
        <v>30.04</v>
      </c>
      <c r="J3" s="36">
        <f>I3</f>
        <v>30.04</v>
      </c>
      <c r="K3" s="166">
        <f>SUM(J3:J4)</f>
        <v>38.76</v>
      </c>
    </row>
    <row r="4" spans="1:11" x14ac:dyDescent="0.25">
      <c r="A4" s="164"/>
      <c r="B4" s="107"/>
      <c r="C4" s="21" t="s">
        <v>10</v>
      </c>
      <c r="D4" s="34">
        <v>389</v>
      </c>
      <c r="E4" s="35">
        <v>47</v>
      </c>
      <c r="F4" s="34"/>
      <c r="G4" s="35"/>
      <c r="H4" s="34">
        <f t="shared" ref="H4:H67" si="0">D4+E4+F4+G4</f>
        <v>436</v>
      </c>
      <c r="I4" s="35">
        <f t="shared" ref="I4:I67" si="1">H4/50</f>
        <v>8.7200000000000006</v>
      </c>
      <c r="J4" s="36">
        <f t="shared" ref="J4:J67" si="2">I4</f>
        <v>8.7200000000000006</v>
      </c>
      <c r="K4" s="145"/>
    </row>
    <row r="5" spans="1:11" x14ac:dyDescent="0.25">
      <c r="A5" s="164"/>
      <c r="B5" s="100" t="s">
        <v>11</v>
      </c>
      <c r="C5" s="13" t="s">
        <v>12</v>
      </c>
      <c r="D5" s="37">
        <v>108</v>
      </c>
      <c r="E5" s="38">
        <v>28</v>
      </c>
      <c r="F5" s="37"/>
      <c r="G5" s="38">
        <v>2</v>
      </c>
      <c r="H5" s="37">
        <f t="shared" si="0"/>
        <v>138</v>
      </c>
      <c r="I5" s="38">
        <f t="shared" si="1"/>
        <v>2.76</v>
      </c>
      <c r="J5" s="39">
        <f t="shared" si="2"/>
        <v>2.76</v>
      </c>
      <c r="K5" s="154">
        <f>SUM(I5:I7)</f>
        <v>3.4599999999999995</v>
      </c>
    </row>
    <row r="6" spans="1:11" x14ac:dyDescent="0.25">
      <c r="A6" s="164"/>
      <c r="B6" s="87"/>
      <c r="C6" s="4" t="s">
        <v>13</v>
      </c>
      <c r="D6" s="40">
        <v>14</v>
      </c>
      <c r="E6" s="41">
        <v>4</v>
      </c>
      <c r="F6" s="40"/>
      <c r="G6" s="41"/>
      <c r="H6" s="40">
        <f t="shared" si="0"/>
        <v>18</v>
      </c>
      <c r="I6" s="41">
        <f t="shared" si="1"/>
        <v>0.36</v>
      </c>
      <c r="J6" s="42">
        <f t="shared" si="2"/>
        <v>0.36</v>
      </c>
      <c r="K6" s="167"/>
    </row>
    <row r="7" spans="1:11" x14ac:dyDescent="0.25">
      <c r="A7" s="164"/>
      <c r="B7" s="101"/>
      <c r="C7" s="14" t="s">
        <v>14</v>
      </c>
      <c r="D7" s="43">
        <v>14</v>
      </c>
      <c r="E7" s="44">
        <v>2</v>
      </c>
      <c r="F7" s="43">
        <v>1</v>
      </c>
      <c r="G7" s="44"/>
      <c r="H7" s="43">
        <f t="shared" si="0"/>
        <v>17</v>
      </c>
      <c r="I7" s="44">
        <f t="shared" si="1"/>
        <v>0.34</v>
      </c>
      <c r="J7" s="45">
        <f t="shared" si="2"/>
        <v>0.34</v>
      </c>
      <c r="K7" s="168"/>
    </row>
    <row r="8" spans="1:11" x14ac:dyDescent="0.25">
      <c r="A8" s="164"/>
      <c r="B8" s="89" t="s">
        <v>15</v>
      </c>
      <c r="C8" s="6" t="s">
        <v>17</v>
      </c>
      <c r="D8" s="46">
        <v>30</v>
      </c>
      <c r="E8" s="47">
        <v>12</v>
      </c>
      <c r="F8" s="46"/>
      <c r="G8" s="47"/>
      <c r="H8" s="46">
        <f t="shared" si="0"/>
        <v>42</v>
      </c>
      <c r="I8" s="47">
        <f t="shared" si="1"/>
        <v>0.84</v>
      </c>
      <c r="J8" s="48">
        <f t="shared" si="2"/>
        <v>0.84</v>
      </c>
      <c r="K8" s="169">
        <f>SUM(I8:I14)</f>
        <v>4.8999999999999995</v>
      </c>
    </row>
    <row r="9" spans="1:11" x14ac:dyDescent="0.25">
      <c r="A9" s="164"/>
      <c r="B9" s="89"/>
      <c r="C9" s="6" t="s">
        <v>22</v>
      </c>
      <c r="D9" s="46">
        <v>24</v>
      </c>
      <c r="E9" s="47">
        <v>4</v>
      </c>
      <c r="F9" s="46"/>
      <c r="G9" s="47"/>
      <c r="H9" s="46">
        <f t="shared" si="0"/>
        <v>28</v>
      </c>
      <c r="I9" s="47">
        <f t="shared" si="1"/>
        <v>0.56000000000000005</v>
      </c>
      <c r="J9" s="48">
        <f t="shared" si="2"/>
        <v>0.56000000000000005</v>
      </c>
      <c r="K9" s="169"/>
    </row>
    <row r="10" spans="1:11" x14ac:dyDescent="0.25">
      <c r="A10" s="164"/>
      <c r="B10" s="89"/>
      <c r="C10" s="6" t="s">
        <v>19</v>
      </c>
      <c r="D10" s="46">
        <v>13</v>
      </c>
      <c r="E10" s="47">
        <v>3</v>
      </c>
      <c r="F10" s="46"/>
      <c r="G10" s="47"/>
      <c r="H10" s="46">
        <f t="shared" si="0"/>
        <v>16</v>
      </c>
      <c r="I10" s="47">
        <f t="shared" si="1"/>
        <v>0.32</v>
      </c>
      <c r="J10" s="48">
        <f t="shared" si="2"/>
        <v>0.32</v>
      </c>
      <c r="K10" s="169"/>
    </row>
    <row r="11" spans="1:11" x14ac:dyDescent="0.25">
      <c r="A11" s="164"/>
      <c r="B11" s="89"/>
      <c r="C11" s="6" t="s">
        <v>16</v>
      </c>
      <c r="D11" s="46">
        <v>29</v>
      </c>
      <c r="E11" s="47">
        <v>14</v>
      </c>
      <c r="F11" s="46"/>
      <c r="G11" s="47">
        <v>1</v>
      </c>
      <c r="H11" s="46">
        <f t="shared" si="0"/>
        <v>44</v>
      </c>
      <c r="I11" s="47">
        <f t="shared" si="1"/>
        <v>0.88</v>
      </c>
      <c r="J11" s="48">
        <f t="shared" si="2"/>
        <v>0.88</v>
      </c>
      <c r="K11" s="169"/>
    </row>
    <row r="12" spans="1:11" x14ac:dyDescent="0.25">
      <c r="A12" s="164"/>
      <c r="B12" s="89"/>
      <c r="C12" s="6" t="s">
        <v>20</v>
      </c>
      <c r="D12" s="46">
        <v>9</v>
      </c>
      <c r="E12" s="47">
        <v>3</v>
      </c>
      <c r="F12" s="46"/>
      <c r="G12" s="47"/>
      <c r="H12" s="46">
        <f t="shared" si="0"/>
        <v>12</v>
      </c>
      <c r="I12" s="47">
        <f t="shared" si="1"/>
        <v>0.24</v>
      </c>
      <c r="J12" s="48">
        <f t="shared" si="2"/>
        <v>0.24</v>
      </c>
      <c r="K12" s="169"/>
    </row>
    <row r="13" spans="1:11" x14ac:dyDescent="0.25">
      <c r="A13" s="164"/>
      <c r="B13" s="89"/>
      <c r="C13" s="6" t="s">
        <v>21</v>
      </c>
      <c r="D13" s="46">
        <v>45</v>
      </c>
      <c r="E13" s="47">
        <v>14</v>
      </c>
      <c r="F13" s="46"/>
      <c r="G13" s="47"/>
      <c r="H13" s="46">
        <f t="shared" si="0"/>
        <v>59</v>
      </c>
      <c r="I13" s="47">
        <f t="shared" si="1"/>
        <v>1.18</v>
      </c>
      <c r="J13" s="48">
        <f t="shared" si="2"/>
        <v>1.18</v>
      </c>
      <c r="K13" s="169"/>
    </row>
    <row r="14" spans="1:11" x14ac:dyDescent="0.25">
      <c r="A14" s="164"/>
      <c r="B14" s="89"/>
      <c r="C14" s="6" t="s">
        <v>18</v>
      </c>
      <c r="D14" s="46">
        <v>34</v>
      </c>
      <c r="E14" s="47">
        <v>9</v>
      </c>
      <c r="F14" s="46"/>
      <c r="G14" s="47">
        <v>1</v>
      </c>
      <c r="H14" s="46">
        <f t="shared" si="0"/>
        <v>44</v>
      </c>
      <c r="I14" s="47">
        <f t="shared" si="1"/>
        <v>0.88</v>
      </c>
      <c r="J14" s="48">
        <f t="shared" si="2"/>
        <v>0.88</v>
      </c>
      <c r="K14" s="169"/>
    </row>
    <row r="15" spans="1:11" x14ac:dyDescent="0.25">
      <c r="A15" s="164"/>
      <c r="B15" s="170" t="s">
        <v>23</v>
      </c>
      <c r="C15" s="29" t="s">
        <v>27</v>
      </c>
      <c r="D15" s="49">
        <v>15</v>
      </c>
      <c r="E15" s="50">
        <v>2</v>
      </c>
      <c r="F15" s="49"/>
      <c r="G15" s="50"/>
      <c r="H15" s="49">
        <f t="shared" si="0"/>
        <v>17</v>
      </c>
      <c r="I15" s="50">
        <f t="shared" si="1"/>
        <v>0.34</v>
      </c>
      <c r="J15" s="51">
        <f t="shared" si="2"/>
        <v>0.34</v>
      </c>
      <c r="K15" s="149">
        <f>SUM(I15:I20)</f>
        <v>2.54</v>
      </c>
    </row>
    <row r="16" spans="1:11" x14ac:dyDescent="0.25">
      <c r="A16" s="164"/>
      <c r="B16" s="91"/>
      <c r="C16" s="8" t="s">
        <v>28</v>
      </c>
      <c r="D16" s="52">
        <v>6</v>
      </c>
      <c r="E16" s="53">
        <v>4</v>
      </c>
      <c r="F16" s="52"/>
      <c r="G16" s="53"/>
      <c r="H16" s="52">
        <f t="shared" si="0"/>
        <v>10</v>
      </c>
      <c r="I16" s="53">
        <f t="shared" si="1"/>
        <v>0.2</v>
      </c>
      <c r="J16" s="54">
        <f t="shared" si="2"/>
        <v>0.2</v>
      </c>
      <c r="K16" s="157"/>
    </row>
    <row r="17" spans="1:11" x14ac:dyDescent="0.25">
      <c r="A17" s="164"/>
      <c r="B17" s="91"/>
      <c r="C17" s="8" t="s">
        <v>29</v>
      </c>
      <c r="D17" s="52">
        <v>13</v>
      </c>
      <c r="E17" s="53">
        <v>5</v>
      </c>
      <c r="F17" s="52"/>
      <c r="G17" s="53"/>
      <c r="H17" s="52">
        <f t="shared" si="0"/>
        <v>18</v>
      </c>
      <c r="I17" s="53">
        <f t="shared" si="1"/>
        <v>0.36</v>
      </c>
      <c r="J17" s="54">
        <f t="shared" si="2"/>
        <v>0.36</v>
      </c>
      <c r="K17" s="157"/>
    </row>
    <row r="18" spans="1:11" x14ac:dyDescent="0.25">
      <c r="A18" s="164"/>
      <c r="B18" s="91"/>
      <c r="C18" s="8" t="s">
        <v>25</v>
      </c>
      <c r="D18" s="52">
        <v>3</v>
      </c>
      <c r="E18" s="53">
        <v>0</v>
      </c>
      <c r="F18" s="52"/>
      <c r="G18" s="53"/>
      <c r="H18" s="52">
        <f t="shared" si="0"/>
        <v>3</v>
      </c>
      <c r="I18" s="53">
        <f t="shared" si="1"/>
        <v>0.06</v>
      </c>
      <c r="J18" s="54">
        <f t="shared" si="2"/>
        <v>0.06</v>
      </c>
      <c r="K18" s="157"/>
    </row>
    <row r="19" spans="1:11" x14ac:dyDescent="0.25">
      <c r="A19" s="164"/>
      <c r="B19" s="91"/>
      <c r="C19" s="8" t="s">
        <v>26</v>
      </c>
      <c r="D19" s="52">
        <v>8</v>
      </c>
      <c r="E19" s="53">
        <v>1</v>
      </c>
      <c r="F19" s="52"/>
      <c r="G19" s="53"/>
      <c r="H19" s="52">
        <f t="shared" si="0"/>
        <v>9</v>
      </c>
      <c r="I19" s="53">
        <f t="shared" si="1"/>
        <v>0.18</v>
      </c>
      <c r="J19" s="54">
        <f t="shared" si="2"/>
        <v>0.18</v>
      </c>
      <c r="K19" s="157"/>
    </row>
    <row r="20" spans="1:11" x14ac:dyDescent="0.25">
      <c r="A20" s="164"/>
      <c r="B20" s="171"/>
      <c r="C20" s="30" t="s">
        <v>24</v>
      </c>
      <c r="D20" s="55">
        <v>56</v>
      </c>
      <c r="E20" s="56">
        <v>13</v>
      </c>
      <c r="F20" s="55"/>
      <c r="G20" s="56">
        <v>1</v>
      </c>
      <c r="H20" s="55">
        <f t="shared" si="0"/>
        <v>70</v>
      </c>
      <c r="I20" s="56">
        <f t="shared" si="1"/>
        <v>1.4</v>
      </c>
      <c r="J20" s="57">
        <f t="shared" si="2"/>
        <v>1.4</v>
      </c>
      <c r="K20" s="158"/>
    </row>
    <row r="21" spans="1:11" x14ac:dyDescent="0.25">
      <c r="A21" s="163" t="s">
        <v>30</v>
      </c>
      <c r="B21" s="95" t="s">
        <v>31</v>
      </c>
      <c r="C21" s="9" t="s">
        <v>32</v>
      </c>
      <c r="D21" s="58">
        <v>472</v>
      </c>
      <c r="E21" s="59">
        <v>157</v>
      </c>
      <c r="F21" s="58"/>
      <c r="G21" s="59">
        <v>3</v>
      </c>
      <c r="H21" s="58">
        <f t="shared" si="0"/>
        <v>632</v>
      </c>
      <c r="I21" s="59">
        <f t="shared" si="1"/>
        <v>12.64</v>
      </c>
      <c r="J21" s="60">
        <f t="shared" si="2"/>
        <v>12.64</v>
      </c>
      <c r="K21" s="151">
        <f>SUM(I21:I31)</f>
        <v>18.02</v>
      </c>
    </row>
    <row r="22" spans="1:11" x14ac:dyDescent="0.25">
      <c r="A22" s="164"/>
      <c r="B22" s="96"/>
      <c r="C22" s="10" t="s">
        <v>33</v>
      </c>
      <c r="D22" s="61">
        <v>60</v>
      </c>
      <c r="E22" s="62">
        <v>7</v>
      </c>
      <c r="F22" s="61"/>
      <c r="G22" s="62"/>
      <c r="H22" s="61">
        <f t="shared" si="0"/>
        <v>67</v>
      </c>
      <c r="I22" s="62">
        <f t="shared" si="1"/>
        <v>1.34</v>
      </c>
      <c r="J22" s="63">
        <f t="shared" si="2"/>
        <v>1.34</v>
      </c>
      <c r="K22" s="152"/>
    </row>
    <row r="23" spans="1:11" x14ac:dyDescent="0.25">
      <c r="A23" s="164"/>
      <c r="B23" s="96"/>
      <c r="C23" s="10" t="s">
        <v>34</v>
      </c>
      <c r="D23" s="61">
        <v>9</v>
      </c>
      <c r="E23" s="62">
        <v>3</v>
      </c>
      <c r="F23" s="61"/>
      <c r="G23" s="62"/>
      <c r="H23" s="61">
        <f t="shared" si="0"/>
        <v>12</v>
      </c>
      <c r="I23" s="62">
        <f t="shared" si="1"/>
        <v>0.24</v>
      </c>
      <c r="J23" s="63">
        <f t="shared" si="2"/>
        <v>0.24</v>
      </c>
      <c r="K23" s="152"/>
    </row>
    <row r="24" spans="1:11" x14ac:dyDescent="0.25">
      <c r="A24" s="164"/>
      <c r="B24" s="96"/>
      <c r="C24" s="10" t="s">
        <v>35</v>
      </c>
      <c r="D24" s="61">
        <v>24</v>
      </c>
      <c r="E24" s="62">
        <v>8</v>
      </c>
      <c r="F24" s="61"/>
      <c r="G24" s="62"/>
      <c r="H24" s="61">
        <f t="shared" si="0"/>
        <v>32</v>
      </c>
      <c r="I24" s="62">
        <f t="shared" si="1"/>
        <v>0.64</v>
      </c>
      <c r="J24" s="63">
        <f t="shared" si="2"/>
        <v>0.64</v>
      </c>
      <c r="K24" s="152"/>
    </row>
    <row r="25" spans="1:11" x14ac:dyDescent="0.25">
      <c r="A25" s="164"/>
      <c r="B25" s="96"/>
      <c r="C25" s="10" t="s">
        <v>36</v>
      </c>
      <c r="D25" s="61">
        <v>58</v>
      </c>
      <c r="E25" s="62">
        <v>14</v>
      </c>
      <c r="F25" s="61"/>
      <c r="G25" s="62"/>
      <c r="H25" s="61">
        <f t="shared" si="0"/>
        <v>72</v>
      </c>
      <c r="I25" s="62">
        <f t="shared" si="1"/>
        <v>1.44</v>
      </c>
      <c r="J25" s="63">
        <f t="shared" si="2"/>
        <v>1.44</v>
      </c>
      <c r="K25" s="152"/>
    </row>
    <row r="26" spans="1:11" x14ac:dyDescent="0.25">
      <c r="A26" s="164"/>
      <c r="B26" s="96"/>
      <c r="C26" s="10" t="s">
        <v>37</v>
      </c>
      <c r="D26" s="61">
        <v>19</v>
      </c>
      <c r="E26" s="62">
        <v>4</v>
      </c>
      <c r="F26" s="61"/>
      <c r="G26" s="62"/>
      <c r="H26" s="61">
        <f t="shared" si="0"/>
        <v>23</v>
      </c>
      <c r="I26" s="62">
        <f t="shared" si="1"/>
        <v>0.46</v>
      </c>
      <c r="J26" s="63">
        <f t="shared" si="2"/>
        <v>0.46</v>
      </c>
      <c r="K26" s="152"/>
    </row>
    <row r="27" spans="1:11" x14ac:dyDescent="0.25">
      <c r="A27" s="164"/>
      <c r="B27" s="96"/>
      <c r="C27" s="10" t="s">
        <v>38</v>
      </c>
      <c r="D27" s="61">
        <v>16</v>
      </c>
      <c r="E27" s="62">
        <v>2</v>
      </c>
      <c r="F27" s="61"/>
      <c r="G27" s="62"/>
      <c r="H27" s="61">
        <f t="shared" si="0"/>
        <v>18</v>
      </c>
      <c r="I27" s="62">
        <f t="shared" si="1"/>
        <v>0.36</v>
      </c>
      <c r="J27" s="63">
        <f t="shared" si="2"/>
        <v>0.36</v>
      </c>
      <c r="K27" s="152"/>
    </row>
    <row r="28" spans="1:11" x14ac:dyDescent="0.25">
      <c r="A28" s="164"/>
      <c r="B28" s="96"/>
      <c r="C28" s="10" t="s">
        <v>39</v>
      </c>
      <c r="D28" s="61">
        <v>7</v>
      </c>
      <c r="E28" s="62">
        <v>4</v>
      </c>
      <c r="F28" s="61"/>
      <c r="G28" s="62"/>
      <c r="H28" s="61">
        <f t="shared" si="0"/>
        <v>11</v>
      </c>
      <c r="I28" s="62">
        <f t="shared" si="1"/>
        <v>0.22</v>
      </c>
      <c r="J28" s="63">
        <f t="shared" si="2"/>
        <v>0.22</v>
      </c>
      <c r="K28" s="152"/>
    </row>
    <row r="29" spans="1:11" x14ac:dyDescent="0.25">
      <c r="A29" s="164"/>
      <c r="B29" s="96"/>
      <c r="C29" s="10" t="s">
        <v>40</v>
      </c>
      <c r="D29" s="61">
        <v>10</v>
      </c>
      <c r="E29" s="62">
        <v>1</v>
      </c>
      <c r="F29" s="61"/>
      <c r="G29" s="62"/>
      <c r="H29" s="61">
        <f t="shared" si="0"/>
        <v>11</v>
      </c>
      <c r="I29" s="62">
        <f t="shared" si="1"/>
        <v>0.22</v>
      </c>
      <c r="J29" s="63">
        <f t="shared" si="2"/>
        <v>0.22</v>
      </c>
      <c r="K29" s="152"/>
    </row>
    <row r="30" spans="1:11" x14ac:dyDescent="0.25">
      <c r="A30" s="164"/>
      <c r="B30" s="96"/>
      <c r="C30" s="10" t="s">
        <v>41</v>
      </c>
      <c r="D30" s="61">
        <v>16</v>
      </c>
      <c r="E30" s="62">
        <v>6</v>
      </c>
      <c r="F30" s="61"/>
      <c r="G30" s="62"/>
      <c r="H30" s="61">
        <f t="shared" si="0"/>
        <v>22</v>
      </c>
      <c r="I30" s="62">
        <f t="shared" si="1"/>
        <v>0.44</v>
      </c>
      <c r="J30" s="63">
        <f t="shared" si="2"/>
        <v>0.44</v>
      </c>
      <c r="K30" s="152"/>
    </row>
    <row r="31" spans="1:11" x14ac:dyDescent="0.25">
      <c r="A31" s="165"/>
      <c r="B31" s="97"/>
      <c r="C31" s="11" t="s">
        <v>42</v>
      </c>
      <c r="D31" s="64">
        <v>1</v>
      </c>
      <c r="E31" s="65">
        <v>0</v>
      </c>
      <c r="F31" s="64"/>
      <c r="G31" s="65"/>
      <c r="H31" s="64">
        <f t="shared" si="0"/>
        <v>1</v>
      </c>
      <c r="I31" s="65">
        <f t="shared" si="1"/>
        <v>0.02</v>
      </c>
      <c r="J31" s="66">
        <f t="shared" si="2"/>
        <v>0.02</v>
      </c>
      <c r="K31" s="153"/>
    </row>
    <row r="32" spans="1:11" ht="15.75" customHeight="1" x14ac:dyDescent="0.25">
      <c r="A32" s="175" t="s">
        <v>48</v>
      </c>
      <c r="B32" s="174" t="s">
        <v>43</v>
      </c>
      <c r="C32" s="12" t="s">
        <v>44</v>
      </c>
      <c r="D32" s="67">
        <v>112</v>
      </c>
      <c r="E32" s="68">
        <v>26</v>
      </c>
      <c r="F32" s="67"/>
      <c r="G32" s="68">
        <v>1</v>
      </c>
      <c r="H32" s="67">
        <f t="shared" si="0"/>
        <v>139</v>
      </c>
      <c r="I32" s="68">
        <f t="shared" si="1"/>
        <v>2.78</v>
      </c>
      <c r="J32" s="69">
        <f t="shared" si="2"/>
        <v>2.78</v>
      </c>
      <c r="K32" s="147">
        <f>SUM(J32:J33)</f>
        <v>3.1799999999999997</v>
      </c>
    </row>
    <row r="33" spans="1:11" x14ac:dyDescent="0.25">
      <c r="A33" s="175"/>
      <c r="B33" s="174"/>
      <c r="C33" s="12" t="s">
        <v>45</v>
      </c>
      <c r="D33" s="67">
        <v>14</v>
      </c>
      <c r="E33" s="68">
        <v>6</v>
      </c>
      <c r="F33" s="67"/>
      <c r="G33" s="68"/>
      <c r="H33" s="67">
        <f t="shared" si="0"/>
        <v>20</v>
      </c>
      <c r="I33" s="68">
        <f t="shared" si="1"/>
        <v>0.4</v>
      </c>
      <c r="J33" s="69">
        <f t="shared" si="2"/>
        <v>0.4</v>
      </c>
      <c r="K33" s="148"/>
    </row>
    <row r="34" spans="1:11" x14ac:dyDescent="0.25">
      <c r="A34" s="175"/>
      <c r="B34" s="100" t="s">
        <v>61</v>
      </c>
      <c r="C34" s="13" t="s">
        <v>46</v>
      </c>
      <c r="D34" s="37">
        <v>204</v>
      </c>
      <c r="E34" s="38">
        <v>40</v>
      </c>
      <c r="F34" s="37"/>
      <c r="G34" s="38">
        <v>1</v>
      </c>
      <c r="H34" s="37">
        <f t="shared" si="0"/>
        <v>245</v>
      </c>
      <c r="I34" s="38">
        <f t="shared" si="1"/>
        <v>4.9000000000000004</v>
      </c>
      <c r="J34" s="39">
        <f t="shared" si="2"/>
        <v>4.9000000000000004</v>
      </c>
      <c r="K34" s="154">
        <f>SUM(I34:I42)</f>
        <v>7.9200000000000008</v>
      </c>
    </row>
    <row r="35" spans="1:11" x14ac:dyDescent="0.25">
      <c r="A35" s="175"/>
      <c r="B35" s="87"/>
      <c r="C35" s="4" t="s">
        <v>47</v>
      </c>
      <c r="D35" s="40">
        <v>5</v>
      </c>
      <c r="E35" s="41">
        <v>2</v>
      </c>
      <c r="F35" s="40"/>
      <c r="G35" s="41"/>
      <c r="H35" s="40">
        <f t="shared" si="0"/>
        <v>7</v>
      </c>
      <c r="I35" s="41">
        <f t="shared" si="1"/>
        <v>0.14000000000000001</v>
      </c>
      <c r="J35" s="42">
        <f t="shared" si="2"/>
        <v>0.14000000000000001</v>
      </c>
      <c r="K35" s="155"/>
    </row>
    <row r="36" spans="1:11" x14ac:dyDescent="0.25">
      <c r="A36" s="175"/>
      <c r="B36" s="87"/>
      <c r="C36" s="4" t="s">
        <v>49</v>
      </c>
      <c r="D36" s="40">
        <v>21</v>
      </c>
      <c r="E36" s="41">
        <v>10</v>
      </c>
      <c r="F36" s="40"/>
      <c r="G36" s="41"/>
      <c r="H36" s="40">
        <f t="shared" si="0"/>
        <v>31</v>
      </c>
      <c r="I36" s="41">
        <f t="shared" si="1"/>
        <v>0.62</v>
      </c>
      <c r="J36" s="42">
        <f t="shared" si="2"/>
        <v>0.62</v>
      </c>
      <c r="K36" s="155"/>
    </row>
    <row r="37" spans="1:11" x14ac:dyDescent="0.25">
      <c r="A37" s="175"/>
      <c r="B37" s="87"/>
      <c r="C37" s="4" t="s">
        <v>50</v>
      </c>
      <c r="D37" s="40">
        <v>3</v>
      </c>
      <c r="E37" s="41">
        <v>0</v>
      </c>
      <c r="F37" s="40"/>
      <c r="G37" s="41"/>
      <c r="H37" s="40">
        <f t="shared" si="0"/>
        <v>3</v>
      </c>
      <c r="I37" s="41">
        <f t="shared" si="1"/>
        <v>0.06</v>
      </c>
      <c r="J37" s="42">
        <f t="shared" si="2"/>
        <v>0.06</v>
      </c>
      <c r="K37" s="155"/>
    </row>
    <row r="38" spans="1:11" x14ac:dyDescent="0.25">
      <c r="A38" s="175"/>
      <c r="B38" s="87"/>
      <c r="C38" s="4" t="s">
        <v>51</v>
      </c>
      <c r="D38" s="40">
        <v>25</v>
      </c>
      <c r="E38" s="41">
        <v>8</v>
      </c>
      <c r="F38" s="40"/>
      <c r="G38" s="41"/>
      <c r="H38" s="40">
        <f t="shared" si="0"/>
        <v>33</v>
      </c>
      <c r="I38" s="41">
        <f t="shared" si="1"/>
        <v>0.66</v>
      </c>
      <c r="J38" s="42">
        <f t="shared" si="2"/>
        <v>0.66</v>
      </c>
      <c r="K38" s="155"/>
    </row>
    <row r="39" spans="1:11" x14ac:dyDescent="0.25">
      <c r="A39" s="175"/>
      <c r="B39" s="87"/>
      <c r="C39" s="4" t="s">
        <v>52</v>
      </c>
      <c r="D39" s="40">
        <v>4</v>
      </c>
      <c r="E39" s="41">
        <v>0</v>
      </c>
      <c r="F39" s="40"/>
      <c r="G39" s="41"/>
      <c r="H39" s="40">
        <f t="shared" si="0"/>
        <v>4</v>
      </c>
      <c r="I39" s="41">
        <f t="shared" si="1"/>
        <v>0.08</v>
      </c>
      <c r="J39" s="42">
        <f t="shared" si="2"/>
        <v>0.08</v>
      </c>
      <c r="K39" s="155"/>
    </row>
    <row r="40" spans="1:11" x14ac:dyDescent="0.25">
      <c r="A40" s="175"/>
      <c r="B40" s="87"/>
      <c r="C40" s="4" t="s">
        <v>53</v>
      </c>
      <c r="D40" s="40">
        <v>12</v>
      </c>
      <c r="E40" s="41">
        <v>4</v>
      </c>
      <c r="F40" s="40"/>
      <c r="G40" s="41"/>
      <c r="H40" s="40">
        <f t="shared" si="0"/>
        <v>16</v>
      </c>
      <c r="I40" s="41">
        <f t="shared" si="1"/>
        <v>0.32</v>
      </c>
      <c r="J40" s="42">
        <f t="shared" si="2"/>
        <v>0.32</v>
      </c>
      <c r="K40" s="155"/>
    </row>
    <row r="41" spans="1:11" x14ac:dyDescent="0.25">
      <c r="A41" s="175"/>
      <c r="B41" s="87"/>
      <c r="C41" s="4" t="s">
        <v>54</v>
      </c>
      <c r="D41" s="40">
        <v>12</v>
      </c>
      <c r="E41" s="41">
        <v>2</v>
      </c>
      <c r="F41" s="40"/>
      <c r="G41" s="41"/>
      <c r="H41" s="40">
        <f t="shared" si="0"/>
        <v>14</v>
      </c>
      <c r="I41" s="41">
        <f t="shared" si="1"/>
        <v>0.28000000000000003</v>
      </c>
      <c r="J41" s="42">
        <f t="shared" si="2"/>
        <v>0.28000000000000003</v>
      </c>
      <c r="K41" s="155"/>
    </row>
    <row r="42" spans="1:11" x14ac:dyDescent="0.25">
      <c r="A42" s="175"/>
      <c r="B42" s="101"/>
      <c r="C42" s="14" t="s">
        <v>55</v>
      </c>
      <c r="D42" s="43">
        <v>34</v>
      </c>
      <c r="E42" s="44">
        <v>9</v>
      </c>
      <c r="F42" s="43"/>
      <c r="G42" s="44"/>
      <c r="H42" s="43">
        <f t="shared" si="0"/>
        <v>43</v>
      </c>
      <c r="I42" s="44">
        <f t="shared" si="1"/>
        <v>0.86</v>
      </c>
      <c r="J42" s="45">
        <f t="shared" si="2"/>
        <v>0.86</v>
      </c>
      <c r="K42" s="156"/>
    </row>
    <row r="43" spans="1:11" x14ac:dyDescent="0.25">
      <c r="A43" s="175"/>
      <c r="B43" s="170" t="s">
        <v>56</v>
      </c>
      <c r="C43" s="29" t="s">
        <v>57</v>
      </c>
      <c r="D43" s="49">
        <v>235</v>
      </c>
      <c r="E43" s="50">
        <v>57</v>
      </c>
      <c r="F43" s="49"/>
      <c r="G43" s="50">
        <v>1</v>
      </c>
      <c r="H43" s="49">
        <f t="shared" si="0"/>
        <v>293</v>
      </c>
      <c r="I43" s="50">
        <f t="shared" si="1"/>
        <v>5.86</v>
      </c>
      <c r="J43" s="51">
        <f t="shared" si="2"/>
        <v>5.86</v>
      </c>
      <c r="K43" s="149">
        <f>SUM(I43:I46)</f>
        <v>6.5000000000000009</v>
      </c>
    </row>
    <row r="44" spans="1:11" x14ac:dyDescent="0.25">
      <c r="A44" s="175"/>
      <c r="B44" s="91"/>
      <c r="C44" s="8" t="s">
        <v>58</v>
      </c>
      <c r="D44" s="52">
        <v>12</v>
      </c>
      <c r="E44" s="53">
        <v>4</v>
      </c>
      <c r="F44" s="52"/>
      <c r="G44" s="53"/>
      <c r="H44" s="52">
        <f t="shared" si="0"/>
        <v>16</v>
      </c>
      <c r="I44" s="53">
        <f t="shared" si="1"/>
        <v>0.32</v>
      </c>
      <c r="J44" s="54">
        <f t="shared" si="2"/>
        <v>0.32</v>
      </c>
      <c r="K44" s="157"/>
    </row>
    <row r="45" spans="1:11" x14ac:dyDescent="0.25">
      <c r="A45" s="175"/>
      <c r="B45" s="91"/>
      <c r="C45" s="8" t="s">
        <v>59</v>
      </c>
      <c r="D45" s="52">
        <v>10</v>
      </c>
      <c r="E45" s="53">
        <v>4</v>
      </c>
      <c r="F45" s="52"/>
      <c r="G45" s="53"/>
      <c r="H45" s="52">
        <f t="shared" si="0"/>
        <v>14</v>
      </c>
      <c r="I45" s="53">
        <f t="shared" si="1"/>
        <v>0.28000000000000003</v>
      </c>
      <c r="J45" s="54">
        <f t="shared" si="2"/>
        <v>0.28000000000000003</v>
      </c>
      <c r="K45" s="157"/>
    </row>
    <row r="46" spans="1:11" x14ac:dyDescent="0.25">
      <c r="A46" s="175"/>
      <c r="B46" s="171"/>
      <c r="C46" s="30" t="s">
        <v>60</v>
      </c>
      <c r="D46" s="55">
        <v>0</v>
      </c>
      <c r="E46" s="56">
        <v>2</v>
      </c>
      <c r="F46" s="55"/>
      <c r="G46" s="56"/>
      <c r="H46" s="55">
        <f t="shared" si="0"/>
        <v>2</v>
      </c>
      <c r="I46" s="56">
        <f t="shared" si="1"/>
        <v>0.04</v>
      </c>
      <c r="J46" s="57">
        <f t="shared" si="2"/>
        <v>0.04</v>
      </c>
      <c r="K46" s="158"/>
    </row>
    <row r="47" spans="1:11" x14ac:dyDescent="0.25">
      <c r="A47" s="163" t="s">
        <v>62</v>
      </c>
      <c r="B47" s="176" t="s">
        <v>63</v>
      </c>
      <c r="C47" s="16" t="s">
        <v>64</v>
      </c>
      <c r="D47" s="70">
        <v>82</v>
      </c>
      <c r="E47" s="71">
        <v>19</v>
      </c>
      <c r="F47" s="70"/>
      <c r="G47" s="71">
        <v>1</v>
      </c>
      <c r="H47" s="70">
        <f t="shared" si="0"/>
        <v>102</v>
      </c>
      <c r="I47" s="71">
        <f t="shared" si="1"/>
        <v>2.04</v>
      </c>
      <c r="J47" s="72">
        <f t="shared" si="2"/>
        <v>2.04</v>
      </c>
      <c r="K47" s="159">
        <f>SUM(J47:J51)</f>
        <v>8.8800000000000008</v>
      </c>
    </row>
    <row r="48" spans="1:11" x14ac:dyDescent="0.25">
      <c r="A48" s="164"/>
      <c r="B48" s="176"/>
      <c r="C48" s="16" t="s">
        <v>65</v>
      </c>
      <c r="D48" s="70">
        <v>21</v>
      </c>
      <c r="E48" s="71">
        <v>10</v>
      </c>
      <c r="F48" s="70"/>
      <c r="G48" s="71"/>
      <c r="H48" s="70">
        <f t="shared" si="0"/>
        <v>31</v>
      </c>
      <c r="I48" s="71">
        <f t="shared" si="1"/>
        <v>0.62</v>
      </c>
      <c r="J48" s="72">
        <f t="shared" si="2"/>
        <v>0.62</v>
      </c>
      <c r="K48" s="160"/>
    </row>
    <row r="49" spans="1:11" x14ac:dyDescent="0.25">
      <c r="A49" s="164"/>
      <c r="B49" s="176"/>
      <c r="C49" s="16" t="s">
        <v>66</v>
      </c>
      <c r="D49" s="70">
        <v>68</v>
      </c>
      <c r="E49" s="71">
        <v>28</v>
      </c>
      <c r="F49" s="70"/>
      <c r="G49" s="71">
        <v>1</v>
      </c>
      <c r="H49" s="70">
        <f t="shared" si="0"/>
        <v>97</v>
      </c>
      <c r="I49" s="71">
        <f t="shared" si="1"/>
        <v>1.94</v>
      </c>
      <c r="J49" s="72">
        <f t="shared" si="2"/>
        <v>1.94</v>
      </c>
      <c r="K49" s="160"/>
    </row>
    <row r="50" spans="1:11" x14ac:dyDescent="0.25">
      <c r="A50" s="164"/>
      <c r="B50" s="176"/>
      <c r="C50" s="16" t="s">
        <v>67</v>
      </c>
      <c r="D50" s="70">
        <v>153</v>
      </c>
      <c r="E50" s="71">
        <v>40</v>
      </c>
      <c r="F50" s="70"/>
      <c r="G50" s="71">
        <v>1</v>
      </c>
      <c r="H50" s="70">
        <f t="shared" si="0"/>
        <v>194</v>
      </c>
      <c r="I50" s="71">
        <f t="shared" si="1"/>
        <v>3.88</v>
      </c>
      <c r="J50" s="72">
        <f t="shared" si="2"/>
        <v>3.88</v>
      </c>
      <c r="K50" s="160"/>
    </row>
    <row r="51" spans="1:11" x14ac:dyDescent="0.25">
      <c r="A51" s="164"/>
      <c r="B51" s="176"/>
      <c r="C51" s="16" t="s">
        <v>68</v>
      </c>
      <c r="D51" s="70">
        <v>16</v>
      </c>
      <c r="E51" s="71">
        <v>4</v>
      </c>
      <c r="F51" s="70"/>
      <c r="G51" s="71"/>
      <c r="H51" s="70">
        <f t="shared" si="0"/>
        <v>20</v>
      </c>
      <c r="I51" s="71">
        <f t="shared" si="1"/>
        <v>0.4</v>
      </c>
      <c r="J51" s="72">
        <f t="shared" si="2"/>
        <v>0.4</v>
      </c>
      <c r="K51" s="160"/>
    </row>
    <row r="52" spans="1:11" x14ac:dyDescent="0.25">
      <c r="A52" s="164"/>
      <c r="B52" s="95" t="s">
        <v>69</v>
      </c>
      <c r="C52" s="9" t="s">
        <v>70</v>
      </c>
      <c r="D52" s="58">
        <v>202</v>
      </c>
      <c r="E52" s="59">
        <v>50</v>
      </c>
      <c r="F52" s="58"/>
      <c r="G52" s="59">
        <v>2</v>
      </c>
      <c r="H52" s="58">
        <f t="shared" si="0"/>
        <v>254</v>
      </c>
      <c r="I52" s="59">
        <f t="shared" si="1"/>
        <v>5.08</v>
      </c>
      <c r="J52" s="60">
        <f t="shared" si="2"/>
        <v>5.08</v>
      </c>
      <c r="K52" s="151">
        <f>SUM(I52:I56)</f>
        <v>5.9799999999999995</v>
      </c>
    </row>
    <row r="53" spans="1:11" x14ac:dyDescent="0.25">
      <c r="A53" s="164"/>
      <c r="B53" s="96"/>
      <c r="C53" s="10" t="s">
        <v>71</v>
      </c>
      <c r="D53" s="61">
        <v>15</v>
      </c>
      <c r="E53" s="62">
        <v>4</v>
      </c>
      <c r="F53" s="61"/>
      <c r="G53" s="62"/>
      <c r="H53" s="61">
        <f t="shared" si="0"/>
        <v>19</v>
      </c>
      <c r="I53" s="62">
        <f t="shared" si="1"/>
        <v>0.38</v>
      </c>
      <c r="J53" s="63">
        <f t="shared" si="2"/>
        <v>0.38</v>
      </c>
      <c r="K53" s="161"/>
    </row>
    <row r="54" spans="1:11" x14ac:dyDescent="0.25">
      <c r="A54" s="164"/>
      <c r="B54" s="96"/>
      <c r="C54" s="10" t="s">
        <v>74</v>
      </c>
      <c r="D54" s="61">
        <v>8</v>
      </c>
      <c r="E54" s="62">
        <v>1</v>
      </c>
      <c r="F54" s="61"/>
      <c r="G54" s="62"/>
      <c r="H54" s="61">
        <f t="shared" si="0"/>
        <v>9</v>
      </c>
      <c r="I54" s="62">
        <f t="shared" si="1"/>
        <v>0.18</v>
      </c>
      <c r="J54" s="63">
        <f t="shared" si="2"/>
        <v>0.18</v>
      </c>
      <c r="K54" s="161"/>
    </row>
    <row r="55" spans="1:11" x14ac:dyDescent="0.25">
      <c r="A55" s="164"/>
      <c r="B55" s="96"/>
      <c r="C55" s="10" t="s">
        <v>72</v>
      </c>
      <c r="D55" s="61">
        <v>5</v>
      </c>
      <c r="E55" s="62">
        <v>2</v>
      </c>
      <c r="F55" s="61"/>
      <c r="G55" s="62"/>
      <c r="H55" s="61">
        <f t="shared" si="0"/>
        <v>7</v>
      </c>
      <c r="I55" s="62">
        <f t="shared" si="1"/>
        <v>0.14000000000000001</v>
      </c>
      <c r="J55" s="63">
        <f t="shared" si="2"/>
        <v>0.14000000000000001</v>
      </c>
      <c r="K55" s="161"/>
    </row>
    <row r="56" spans="1:11" x14ac:dyDescent="0.25">
      <c r="A56" s="164"/>
      <c r="B56" s="97"/>
      <c r="C56" s="11" t="s">
        <v>73</v>
      </c>
      <c r="D56" s="64">
        <v>9</v>
      </c>
      <c r="E56" s="65">
        <v>1</v>
      </c>
      <c r="F56" s="64"/>
      <c r="G56" s="65"/>
      <c r="H56" s="64">
        <f t="shared" si="0"/>
        <v>10</v>
      </c>
      <c r="I56" s="65">
        <f t="shared" si="1"/>
        <v>0.2</v>
      </c>
      <c r="J56" s="66">
        <f t="shared" si="2"/>
        <v>0.2</v>
      </c>
      <c r="K56" s="162"/>
    </row>
    <row r="57" spans="1:11" x14ac:dyDescent="0.25">
      <c r="A57" s="164"/>
      <c r="B57" s="173" t="s">
        <v>75</v>
      </c>
      <c r="C57" s="19" t="s">
        <v>76</v>
      </c>
      <c r="D57" s="73">
        <v>107</v>
      </c>
      <c r="E57" s="74">
        <v>28</v>
      </c>
      <c r="F57" s="73"/>
      <c r="G57" s="74">
        <v>3</v>
      </c>
      <c r="H57" s="73">
        <f t="shared" si="0"/>
        <v>138</v>
      </c>
      <c r="I57" s="74">
        <f t="shared" si="1"/>
        <v>2.76</v>
      </c>
      <c r="J57" s="75">
        <f t="shared" si="2"/>
        <v>2.76</v>
      </c>
      <c r="K57" s="142">
        <f>SUM(I57:I60)</f>
        <v>5.68</v>
      </c>
    </row>
    <row r="58" spans="1:11" x14ac:dyDescent="0.25">
      <c r="A58" s="164"/>
      <c r="B58" s="173"/>
      <c r="C58" s="19" t="s">
        <v>77</v>
      </c>
      <c r="D58" s="73">
        <v>53</v>
      </c>
      <c r="E58" s="74">
        <v>17</v>
      </c>
      <c r="F58" s="73"/>
      <c r="G58" s="74">
        <v>1</v>
      </c>
      <c r="H58" s="73">
        <f t="shared" si="0"/>
        <v>71</v>
      </c>
      <c r="I58" s="74">
        <f t="shared" si="1"/>
        <v>1.42</v>
      </c>
      <c r="J58" s="75">
        <f t="shared" si="2"/>
        <v>1.42</v>
      </c>
      <c r="K58" s="143"/>
    </row>
    <row r="59" spans="1:11" x14ac:dyDescent="0.25">
      <c r="A59" s="164"/>
      <c r="B59" s="173"/>
      <c r="C59" s="19" t="s">
        <v>78</v>
      </c>
      <c r="D59" s="73">
        <v>37</v>
      </c>
      <c r="E59" s="74">
        <v>10</v>
      </c>
      <c r="F59" s="73"/>
      <c r="G59" s="74">
        <v>1</v>
      </c>
      <c r="H59" s="73">
        <f t="shared" si="0"/>
        <v>48</v>
      </c>
      <c r="I59" s="74">
        <f t="shared" si="1"/>
        <v>0.96</v>
      </c>
      <c r="J59" s="75">
        <f t="shared" si="2"/>
        <v>0.96</v>
      </c>
      <c r="K59" s="143"/>
    </row>
    <row r="60" spans="1:11" x14ac:dyDescent="0.25">
      <c r="A60" s="165"/>
      <c r="B60" s="173"/>
      <c r="C60" s="19" t="s">
        <v>79</v>
      </c>
      <c r="D60" s="73">
        <v>20</v>
      </c>
      <c r="E60" s="74">
        <v>7</v>
      </c>
      <c r="F60" s="73"/>
      <c r="G60" s="74"/>
      <c r="H60" s="73">
        <f t="shared" si="0"/>
        <v>27</v>
      </c>
      <c r="I60" s="74">
        <f t="shared" si="1"/>
        <v>0.54</v>
      </c>
      <c r="J60" s="75">
        <f t="shared" si="2"/>
        <v>0.54</v>
      </c>
      <c r="K60" s="143"/>
    </row>
    <row r="61" spans="1:11" x14ac:dyDescent="0.25">
      <c r="A61" s="163" t="s">
        <v>80</v>
      </c>
      <c r="B61" s="85" t="s">
        <v>81</v>
      </c>
      <c r="C61" s="2" t="s">
        <v>82</v>
      </c>
      <c r="D61" s="76">
        <v>10</v>
      </c>
      <c r="E61" s="77">
        <v>3</v>
      </c>
      <c r="F61" s="76"/>
      <c r="G61" s="77"/>
      <c r="H61" s="76">
        <f t="shared" si="0"/>
        <v>13</v>
      </c>
      <c r="I61" s="77">
        <f t="shared" si="1"/>
        <v>0.26</v>
      </c>
      <c r="J61" s="78">
        <f t="shared" si="2"/>
        <v>0.26</v>
      </c>
      <c r="K61" s="144">
        <f>SUM(I61:I66)</f>
        <v>6.5</v>
      </c>
    </row>
    <row r="62" spans="1:11" x14ac:dyDescent="0.25">
      <c r="A62" s="164"/>
      <c r="B62" s="107"/>
      <c r="C62" s="21" t="s">
        <v>83</v>
      </c>
      <c r="D62" s="34">
        <v>72</v>
      </c>
      <c r="E62" s="35">
        <v>16</v>
      </c>
      <c r="F62" s="34"/>
      <c r="G62" s="35">
        <v>1</v>
      </c>
      <c r="H62" s="34">
        <f t="shared" si="0"/>
        <v>89</v>
      </c>
      <c r="I62" s="35">
        <f t="shared" si="1"/>
        <v>1.78</v>
      </c>
      <c r="J62" s="36">
        <f t="shared" si="2"/>
        <v>1.78</v>
      </c>
      <c r="K62" s="145"/>
    </row>
    <row r="63" spans="1:11" x14ac:dyDescent="0.25">
      <c r="A63" s="164"/>
      <c r="B63" s="107"/>
      <c r="C63" s="21" t="s">
        <v>84</v>
      </c>
      <c r="D63" s="34">
        <v>82</v>
      </c>
      <c r="E63" s="35">
        <v>28</v>
      </c>
      <c r="F63" s="34"/>
      <c r="G63" s="35">
        <v>1</v>
      </c>
      <c r="H63" s="34">
        <f t="shared" si="0"/>
        <v>111</v>
      </c>
      <c r="I63" s="35">
        <f t="shared" si="1"/>
        <v>2.2200000000000002</v>
      </c>
      <c r="J63" s="36">
        <f t="shared" si="2"/>
        <v>2.2200000000000002</v>
      </c>
      <c r="K63" s="145"/>
    </row>
    <row r="64" spans="1:11" x14ac:dyDescent="0.25">
      <c r="A64" s="164"/>
      <c r="B64" s="107"/>
      <c r="C64" s="21" t="s">
        <v>85</v>
      </c>
      <c r="D64" s="34">
        <v>52</v>
      </c>
      <c r="E64" s="35">
        <v>17</v>
      </c>
      <c r="F64" s="34"/>
      <c r="G64" s="35">
        <v>1</v>
      </c>
      <c r="H64" s="34">
        <f t="shared" si="0"/>
        <v>70</v>
      </c>
      <c r="I64" s="35">
        <f t="shared" si="1"/>
        <v>1.4</v>
      </c>
      <c r="J64" s="36">
        <f t="shared" si="2"/>
        <v>1.4</v>
      </c>
      <c r="K64" s="145"/>
    </row>
    <row r="65" spans="1:11" x14ac:dyDescent="0.25">
      <c r="A65" s="164"/>
      <c r="B65" s="107"/>
      <c r="C65" s="21" t="s">
        <v>86</v>
      </c>
      <c r="D65" s="34">
        <v>30</v>
      </c>
      <c r="E65" s="35">
        <v>11</v>
      </c>
      <c r="F65" s="34"/>
      <c r="G65" s="35">
        <v>1</v>
      </c>
      <c r="H65" s="34">
        <f t="shared" si="0"/>
        <v>42</v>
      </c>
      <c r="I65" s="35">
        <f t="shared" si="1"/>
        <v>0.84</v>
      </c>
      <c r="J65" s="36">
        <f t="shared" si="2"/>
        <v>0.84</v>
      </c>
      <c r="K65" s="145"/>
    </row>
    <row r="66" spans="1:11" x14ac:dyDescent="0.25">
      <c r="A66" s="165"/>
      <c r="B66" s="86"/>
      <c r="C66" s="3" t="s">
        <v>87</v>
      </c>
      <c r="D66" s="79">
        <v>0</v>
      </c>
      <c r="E66" s="80">
        <v>0</v>
      </c>
      <c r="F66" s="79"/>
      <c r="G66" s="80"/>
      <c r="H66" s="79">
        <f t="shared" si="0"/>
        <v>0</v>
      </c>
      <c r="I66" s="80">
        <f t="shared" si="1"/>
        <v>0</v>
      </c>
      <c r="J66" s="81">
        <f t="shared" si="2"/>
        <v>0</v>
      </c>
      <c r="K66" s="146"/>
    </row>
    <row r="67" spans="1:11" x14ac:dyDescent="0.25">
      <c r="A67" s="164" t="s">
        <v>88</v>
      </c>
      <c r="B67" s="174" t="s">
        <v>89</v>
      </c>
      <c r="C67" s="12" t="s">
        <v>90</v>
      </c>
      <c r="D67" s="67">
        <v>60</v>
      </c>
      <c r="E67" s="68">
        <v>18</v>
      </c>
      <c r="F67" s="67"/>
      <c r="G67" s="68">
        <v>1</v>
      </c>
      <c r="H67" s="67">
        <f t="shared" si="0"/>
        <v>79</v>
      </c>
      <c r="I67" s="68">
        <f t="shared" si="1"/>
        <v>1.58</v>
      </c>
      <c r="J67" s="69">
        <f t="shared" si="2"/>
        <v>1.58</v>
      </c>
      <c r="K67" s="147">
        <f>SUM(J67:J73)</f>
        <v>3.24</v>
      </c>
    </row>
    <row r="68" spans="1:11" x14ac:dyDescent="0.25">
      <c r="A68" s="164"/>
      <c r="B68" s="174"/>
      <c r="C68" s="12" t="s">
        <v>91</v>
      </c>
      <c r="D68" s="67">
        <v>7</v>
      </c>
      <c r="E68" s="68">
        <v>3</v>
      </c>
      <c r="F68" s="67"/>
      <c r="G68" s="68"/>
      <c r="H68" s="67">
        <f t="shared" ref="H68:H87" si="3">D68+E68+F68+G68</f>
        <v>10</v>
      </c>
      <c r="I68" s="68">
        <f t="shared" ref="I68:I87" si="4">H68/50</f>
        <v>0.2</v>
      </c>
      <c r="J68" s="69">
        <f t="shared" ref="J68:J87" si="5">I68</f>
        <v>0.2</v>
      </c>
      <c r="K68" s="148"/>
    </row>
    <row r="69" spans="1:11" x14ac:dyDescent="0.25">
      <c r="A69" s="164"/>
      <c r="B69" s="174"/>
      <c r="C69" s="12" t="s">
        <v>92</v>
      </c>
      <c r="D69" s="67">
        <v>14</v>
      </c>
      <c r="E69" s="68">
        <v>6</v>
      </c>
      <c r="F69" s="67"/>
      <c r="G69" s="68"/>
      <c r="H69" s="67">
        <f t="shared" si="3"/>
        <v>20</v>
      </c>
      <c r="I69" s="68">
        <f t="shared" si="4"/>
        <v>0.4</v>
      </c>
      <c r="J69" s="69">
        <f t="shared" si="5"/>
        <v>0.4</v>
      </c>
      <c r="K69" s="148"/>
    </row>
    <row r="70" spans="1:11" x14ac:dyDescent="0.25">
      <c r="A70" s="164"/>
      <c r="B70" s="174"/>
      <c r="C70" s="12" t="s">
        <v>93</v>
      </c>
      <c r="D70" s="67">
        <v>2</v>
      </c>
      <c r="E70" s="68">
        <v>1</v>
      </c>
      <c r="F70" s="67"/>
      <c r="G70" s="68"/>
      <c r="H70" s="67">
        <f t="shared" si="3"/>
        <v>3</v>
      </c>
      <c r="I70" s="68">
        <f t="shared" si="4"/>
        <v>0.06</v>
      </c>
      <c r="J70" s="69">
        <f t="shared" si="5"/>
        <v>0.06</v>
      </c>
      <c r="K70" s="148"/>
    </row>
    <row r="71" spans="1:11" x14ac:dyDescent="0.25">
      <c r="A71" s="164"/>
      <c r="B71" s="174"/>
      <c r="C71" s="12" t="s">
        <v>94</v>
      </c>
      <c r="D71" s="67">
        <v>18</v>
      </c>
      <c r="E71" s="68">
        <v>4</v>
      </c>
      <c r="F71" s="67"/>
      <c r="G71" s="68">
        <v>1</v>
      </c>
      <c r="H71" s="67">
        <f t="shared" si="3"/>
        <v>23</v>
      </c>
      <c r="I71" s="68">
        <f t="shared" si="4"/>
        <v>0.46</v>
      </c>
      <c r="J71" s="69">
        <f t="shared" si="5"/>
        <v>0.46</v>
      </c>
      <c r="K71" s="148"/>
    </row>
    <row r="72" spans="1:11" x14ac:dyDescent="0.25">
      <c r="A72" s="164"/>
      <c r="B72" s="174"/>
      <c r="C72" s="12" t="s">
        <v>95</v>
      </c>
      <c r="D72" s="67">
        <v>2</v>
      </c>
      <c r="E72" s="68">
        <v>0</v>
      </c>
      <c r="F72" s="67"/>
      <c r="G72" s="68"/>
      <c r="H72" s="67">
        <f t="shared" si="3"/>
        <v>2</v>
      </c>
      <c r="I72" s="68">
        <f t="shared" si="4"/>
        <v>0.04</v>
      </c>
      <c r="J72" s="69">
        <f t="shared" si="5"/>
        <v>0.04</v>
      </c>
      <c r="K72" s="148"/>
    </row>
    <row r="73" spans="1:11" x14ac:dyDescent="0.25">
      <c r="A73" s="164"/>
      <c r="B73" s="174"/>
      <c r="C73" s="12" t="s">
        <v>96</v>
      </c>
      <c r="D73" s="67">
        <v>21</v>
      </c>
      <c r="E73" s="68">
        <v>4</v>
      </c>
      <c r="F73" s="67"/>
      <c r="G73" s="68"/>
      <c r="H73" s="67">
        <f t="shared" si="3"/>
        <v>25</v>
      </c>
      <c r="I73" s="68">
        <f t="shared" si="4"/>
        <v>0.5</v>
      </c>
      <c r="J73" s="69">
        <f t="shared" si="5"/>
        <v>0.5</v>
      </c>
      <c r="K73" s="148"/>
    </row>
    <row r="74" spans="1:11" x14ac:dyDescent="0.25">
      <c r="A74" s="164"/>
      <c r="B74" s="170" t="s">
        <v>97</v>
      </c>
      <c r="C74" s="29" t="s">
        <v>98</v>
      </c>
      <c r="D74" s="49">
        <v>70</v>
      </c>
      <c r="E74" s="50">
        <v>19</v>
      </c>
      <c r="F74" s="49"/>
      <c r="G74" s="50">
        <v>1</v>
      </c>
      <c r="H74" s="49">
        <f t="shared" si="3"/>
        <v>90</v>
      </c>
      <c r="I74" s="50">
        <f t="shared" si="4"/>
        <v>1.8</v>
      </c>
      <c r="J74" s="51">
        <f t="shared" si="5"/>
        <v>1.8</v>
      </c>
      <c r="K74" s="149">
        <f>SUM(J74:J78)</f>
        <v>3.4</v>
      </c>
    </row>
    <row r="75" spans="1:11" x14ac:dyDescent="0.25">
      <c r="A75" s="164"/>
      <c r="B75" s="91"/>
      <c r="C75" s="8" t="s">
        <v>99</v>
      </c>
      <c r="D75" s="52">
        <v>9</v>
      </c>
      <c r="E75" s="53">
        <v>3</v>
      </c>
      <c r="F75" s="52"/>
      <c r="G75" s="53"/>
      <c r="H75" s="52">
        <f t="shared" si="3"/>
        <v>12</v>
      </c>
      <c r="I75" s="53">
        <f t="shared" si="4"/>
        <v>0.24</v>
      </c>
      <c r="J75" s="54">
        <f t="shared" si="5"/>
        <v>0.24</v>
      </c>
      <c r="K75" s="150"/>
    </row>
    <row r="76" spans="1:11" x14ac:dyDescent="0.25">
      <c r="A76" s="164"/>
      <c r="B76" s="91"/>
      <c r="C76" s="8" t="s">
        <v>100</v>
      </c>
      <c r="D76" s="52">
        <v>43</v>
      </c>
      <c r="E76" s="53">
        <v>8</v>
      </c>
      <c r="F76" s="52"/>
      <c r="G76" s="53">
        <v>1</v>
      </c>
      <c r="H76" s="52">
        <f t="shared" si="3"/>
        <v>52</v>
      </c>
      <c r="I76" s="53">
        <f t="shared" si="4"/>
        <v>1.04</v>
      </c>
      <c r="J76" s="54">
        <f t="shared" si="5"/>
        <v>1.04</v>
      </c>
      <c r="K76" s="150"/>
    </row>
    <row r="77" spans="1:11" x14ac:dyDescent="0.25">
      <c r="A77" s="164"/>
      <c r="B77" s="91"/>
      <c r="C77" s="8" t="s">
        <v>101</v>
      </c>
      <c r="D77" s="52">
        <v>11</v>
      </c>
      <c r="E77" s="53">
        <v>4</v>
      </c>
      <c r="F77" s="52"/>
      <c r="G77" s="53">
        <v>1</v>
      </c>
      <c r="H77" s="52">
        <f t="shared" si="3"/>
        <v>16</v>
      </c>
      <c r="I77" s="53">
        <f t="shared" si="4"/>
        <v>0.32</v>
      </c>
      <c r="J77" s="54">
        <f t="shared" si="5"/>
        <v>0.32</v>
      </c>
      <c r="K77" s="150"/>
    </row>
    <row r="78" spans="1:11" x14ac:dyDescent="0.25">
      <c r="A78" s="164"/>
      <c r="B78" s="91"/>
      <c r="C78" s="8" t="s">
        <v>102</v>
      </c>
      <c r="D78" s="52">
        <v>0</v>
      </c>
      <c r="E78" s="53">
        <v>0</v>
      </c>
      <c r="F78" s="52"/>
      <c r="G78" s="53"/>
      <c r="H78" s="52">
        <f t="shared" si="3"/>
        <v>0</v>
      </c>
      <c r="I78" s="53">
        <f t="shared" si="4"/>
        <v>0</v>
      </c>
      <c r="J78" s="54">
        <f t="shared" si="5"/>
        <v>0</v>
      </c>
      <c r="K78" s="150"/>
    </row>
    <row r="79" spans="1:11" x14ac:dyDescent="0.25">
      <c r="A79" s="163" t="s">
        <v>103</v>
      </c>
      <c r="B79" s="95" t="s">
        <v>104</v>
      </c>
      <c r="C79" s="9" t="s">
        <v>105</v>
      </c>
      <c r="D79" s="58">
        <v>3</v>
      </c>
      <c r="E79" s="59">
        <v>0</v>
      </c>
      <c r="F79" s="58"/>
      <c r="G79" s="59"/>
      <c r="H79" s="58">
        <f t="shared" si="3"/>
        <v>3</v>
      </c>
      <c r="I79" s="59">
        <f t="shared" si="4"/>
        <v>0.06</v>
      </c>
      <c r="J79" s="60">
        <f t="shared" si="5"/>
        <v>0.06</v>
      </c>
      <c r="K79" s="151">
        <f>SUM(J79:J87)</f>
        <v>1.6800000000000002</v>
      </c>
    </row>
    <row r="80" spans="1:11" x14ac:dyDescent="0.25">
      <c r="A80" s="164"/>
      <c r="B80" s="96"/>
      <c r="C80" s="10" t="s">
        <v>106</v>
      </c>
      <c r="D80" s="61">
        <v>0</v>
      </c>
      <c r="E80" s="62">
        <v>0</v>
      </c>
      <c r="F80" s="61"/>
      <c r="G80" s="62"/>
      <c r="H80" s="61">
        <f t="shared" si="3"/>
        <v>0</v>
      </c>
      <c r="I80" s="62">
        <f t="shared" si="4"/>
        <v>0</v>
      </c>
      <c r="J80" s="63">
        <f t="shared" si="5"/>
        <v>0</v>
      </c>
      <c r="K80" s="152"/>
    </row>
    <row r="81" spans="1:11" x14ac:dyDescent="0.25">
      <c r="A81" s="164"/>
      <c r="B81" s="96"/>
      <c r="C81" s="10" t="s">
        <v>107</v>
      </c>
      <c r="D81" s="61">
        <v>33</v>
      </c>
      <c r="E81" s="62">
        <v>13</v>
      </c>
      <c r="F81" s="61"/>
      <c r="G81" s="62"/>
      <c r="H81" s="61">
        <f t="shared" si="3"/>
        <v>46</v>
      </c>
      <c r="I81" s="62">
        <f t="shared" si="4"/>
        <v>0.92</v>
      </c>
      <c r="J81" s="63">
        <f t="shared" si="5"/>
        <v>0.92</v>
      </c>
      <c r="K81" s="152"/>
    </row>
    <row r="82" spans="1:11" x14ac:dyDescent="0.25">
      <c r="A82" s="164"/>
      <c r="B82" s="96"/>
      <c r="C82" s="10" t="s">
        <v>108</v>
      </c>
      <c r="D82" s="61">
        <v>10</v>
      </c>
      <c r="E82" s="62">
        <v>7</v>
      </c>
      <c r="F82" s="61"/>
      <c r="G82" s="62"/>
      <c r="H82" s="61">
        <f t="shared" si="3"/>
        <v>17</v>
      </c>
      <c r="I82" s="62">
        <f t="shared" si="4"/>
        <v>0.34</v>
      </c>
      <c r="J82" s="63">
        <f t="shared" si="5"/>
        <v>0.34</v>
      </c>
      <c r="K82" s="152"/>
    </row>
    <row r="83" spans="1:11" x14ac:dyDescent="0.25">
      <c r="A83" s="164"/>
      <c r="B83" s="96"/>
      <c r="C83" s="10" t="s">
        <v>109</v>
      </c>
      <c r="D83" s="61">
        <v>2</v>
      </c>
      <c r="E83" s="62">
        <v>1</v>
      </c>
      <c r="F83" s="61"/>
      <c r="G83" s="62"/>
      <c r="H83" s="61">
        <f t="shared" si="3"/>
        <v>3</v>
      </c>
      <c r="I83" s="62">
        <f t="shared" si="4"/>
        <v>0.06</v>
      </c>
      <c r="J83" s="63">
        <f t="shared" si="5"/>
        <v>0.06</v>
      </c>
      <c r="K83" s="152"/>
    </row>
    <row r="84" spans="1:11" x14ac:dyDescent="0.25">
      <c r="A84" s="164"/>
      <c r="B84" s="96"/>
      <c r="C84" s="10" t="s">
        <v>110</v>
      </c>
      <c r="D84" s="61">
        <v>3</v>
      </c>
      <c r="E84" s="62">
        <v>2</v>
      </c>
      <c r="F84" s="61"/>
      <c r="G84" s="62"/>
      <c r="H84" s="61">
        <f t="shared" si="3"/>
        <v>5</v>
      </c>
      <c r="I84" s="62">
        <f t="shared" si="4"/>
        <v>0.1</v>
      </c>
      <c r="J84" s="63">
        <f t="shared" si="5"/>
        <v>0.1</v>
      </c>
      <c r="K84" s="152"/>
    </row>
    <row r="85" spans="1:11" x14ac:dyDescent="0.25">
      <c r="A85" s="164"/>
      <c r="B85" s="96"/>
      <c r="C85" s="10" t="s">
        <v>111</v>
      </c>
      <c r="D85" s="61">
        <v>4</v>
      </c>
      <c r="E85" s="62">
        <v>0</v>
      </c>
      <c r="F85" s="61"/>
      <c r="G85" s="62"/>
      <c r="H85" s="61">
        <f t="shared" si="3"/>
        <v>4</v>
      </c>
      <c r="I85" s="62">
        <f t="shared" si="4"/>
        <v>0.08</v>
      </c>
      <c r="J85" s="63">
        <f t="shared" si="5"/>
        <v>0.08</v>
      </c>
      <c r="K85" s="152"/>
    </row>
    <row r="86" spans="1:11" x14ac:dyDescent="0.25">
      <c r="A86" s="164"/>
      <c r="B86" s="96"/>
      <c r="C86" s="10" t="s">
        <v>112</v>
      </c>
      <c r="D86" s="61">
        <v>5</v>
      </c>
      <c r="E86" s="62">
        <v>1</v>
      </c>
      <c r="F86" s="61"/>
      <c r="G86" s="62"/>
      <c r="H86" s="61">
        <f t="shared" si="3"/>
        <v>6</v>
      </c>
      <c r="I86" s="62">
        <f t="shared" si="4"/>
        <v>0.12</v>
      </c>
      <c r="J86" s="63">
        <f t="shared" si="5"/>
        <v>0.12</v>
      </c>
      <c r="K86" s="152"/>
    </row>
    <row r="87" spans="1:11" x14ac:dyDescent="0.25">
      <c r="A87" s="165"/>
      <c r="B87" s="97"/>
      <c r="C87" s="11" t="s">
        <v>113</v>
      </c>
      <c r="D87" s="64">
        <v>0</v>
      </c>
      <c r="E87" s="65">
        <v>0</v>
      </c>
      <c r="F87" s="64"/>
      <c r="G87" s="65"/>
      <c r="H87" s="64">
        <f t="shared" si="3"/>
        <v>0</v>
      </c>
      <c r="I87" s="65">
        <f t="shared" si="4"/>
        <v>0</v>
      </c>
      <c r="J87" s="66">
        <f t="shared" si="5"/>
        <v>0</v>
      </c>
      <c r="K87" s="153"/>
    </row>
    <row r="88" spans="1:11" ht="15.75" x14ac:dyDescent="0.25">
      <c r="A88" s="28"/>
      <c r="B88" s="27"/>
      <c r="C88" s="24"/>
      <c r="D88" s="82">
        <f>SUM(D3:D87)</f>
        <v>4648</v>
      </c>
      <c r="E88" s="83">
        <f>SUM(E3:E87)</f>
        <v>1342</v>
      </c>
      <c r="F88" s="82">
        <f>SUM(F3:F87)</f>
        <v>5</v>
      </c>
      <c r="G88" s="83">
        <f>SUM(G3:G87)</f>
        <v>37</v>
      </c>
      <c r="H88" s="25">
        <f>SUM(H3:H87)</f>
        <v>6032</v>
      </c>
      <c r="I88" s="83"/>
      <c r="J88" s="84">
        <f>SUM(J3:J87)</f>
        <v>120.64000000000006</v>
      </c>
      <c r="K88" s="31">
        <f>SUM(K3:K87)</f>
        <v>120.64</v>
      </c>
    </row>
    <row r="89" spans="1:11" x14ac:dyDescent="0.25">
      <c r="E89" s="32"/>
    </row>
    <row r="90" spans="1:11" x14ac:dyDescent="0.25">
      <c r="E90" s="32"/>
    </row>
    <row r="91" spans="1:11" x14ac:dyDescent="0.25">
      <c r="E91" s="32"/>
    </row>
  </sheetData>
  <sortState ref="C15:C20">
    <sortCondition ref="C15"/>
  </sortState>
  <mergeCells count="38">
    <mergeCell ref="A79:A87"/>
    <mergeCell ref="B79:B87"/>
    <mergeCell ref="A1:J1"/>
    <mergeCell ref="B57:B60"/>
    <mergeCell ref="A47:A60"/>
    <mergeCell ref="A61:A66"/>
    <mergeCell ref="B61:B66"/>
    <mergeCell ref="B67:B73"/>
    <mergeCell ref="B74:B78"/>
    <mergeCell ref="A67:A78"/>
    <mergeCell ref="B32:B33"/>
    <mergeCell ref="B34:B42"/>
    <mergeCell ref="B43:B46"/>
    <mergeCell ref="A32:A46"/>
    <mergeCell ref="B47:B51"/>
    <mergeCell ref="B52:B56"/>
    <mergeCell ref="A21:A31"/>
    <mergeCell ref="B21:B31"/>
    <mergeCell ref="K3:K4"/>
    <mergeCell ref="K5:K7"/>
    <mergeCell ref="K8:K14"/>
    <mergeCell ref="K15:K20"/>
    <mergeCell ref="K21:K31"/>
    <mergeCell ref="A3:A20"/>
    <mergeCell ref="B3:B4"/>
    <mergeCell ref="B5:B7"/>
    <mergeCell ref="B8:B14"/>
    <mergeCell ref="B15:B20"/>
    <mergeCell ref="K32:K33"/>
    <mergeCell ref="K34:K42"/>
    <mergeCell ref="K43:K46"/>
    <mergeCell ref="K47:K51"/>
    <mergeCell ref="K52:K56"/>
    <mergeCell ref="K57:K60"/>
    <mergeCell ref="K61:K66"/>
    <mergeCell ref="K67:K73"/>
    <mergeCell ref="K74:K78"/>
    <mergeCell ref="K79:K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 и Субъекты РФ</vt:lpstr>
      <vt:lpstr>Квоты от ТО и субъктов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Гришаев</dc:creator>
  <cp:lastModifiedBy>Елена Носкова</cp:lastModifiedBy>
  <dcterms:created xsi:type="dcterms:W3CDTF">2016-10-17T11:37:24Z</dcterms:created>
  <dcterms:modified xsi:type="dcterms:W3CDTF">2016-11-08T11:15:57Z</dcterms:modified>
</cp:coreProperties>
</file>